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25820" windowHeight="14620" tabRatio="847" activeTab="2"/>
  </bookViews>
  <sheets>
    <sheet name="Rekapitulace" sheetId="7" r:id="rId1"/>
    <sheet name=" Elektroinstace" sheetId="36" r:id="rId2"/>
    <sheet name="Rozvodnice " sheetId="49" r:id="rId3"/>
  </sheets>
  <definedNames>
    <definedName name="ADKM" localSheetId="2">#REF!</definedName>
    <definedName name="ADKM">#REF!</definedName>
    <definedName name="Analog">#REF!</definedName>
    <definedName name="cd">#REF!</definedName>
    <definedName name="CENA_CELKEM">#REF!</definedName>
    <definedName name="DDEDE">#REF!</definedName>
    <definedName name="FFF">#REF!</definedName>
    <definedName name="G">#REF!</definedName>
    <definedName name="HJK">#REF!</definedName>
    <definedName name="MDKM">#REF!</definedName>
    <definedName name="Monolog">#REF!</definedName>
    <definedName name="_xlnm.Print_Area" localSheetId="1">' Elektroinstace'!$A$1:$L$92</definedName>
    <definedName name="_xlnm.Print_Area" localSheetId="0">Rekapitulace!$A$1:$M$34</definedName>
    <definedName name="Parametry" localSheetId="2">#REF!</definedName>
    <definedName name="Parametry">#REF!</definedName>
    <definedName name="Pocet_Integral" localSheetId="2">#REF!</definedName>
    <definedName name="Pocet_Integral">#REF!</definedName>
    <definedName name="Rekapitulace" localSheetId="2">#REF!</definedName>
    <definedName name="Rekapitulace">#REF!</definedName>
    <definedName name="ss">#REF!</definedName>
  </definedNames>
  <calcPr calcId="191029"/>
</workbook>
</file>

<file path=xl/calcChain.xml><?xml version="1.0" encoding="utf-8"?>
<calcChain xmlns="http://schemas.openxmlformats.org/spreadsheetml/2006/main">
  <c r="L10" i="49" l="1"/>
  <c r="L11" i="49"/>
  <c r="L12" i="49"/>
  <c r="L13" i="49"/>
  <c r="G75" i="36"/>
  <c r="L75" i="36" s="1"/>
  <c r="G61" i="36"/>
  <c r="L61" i="36" s="1"/>
  <c r="J26" i="49" l="1"/>
  <c r="G26" i="49"/>
  <c r="J25" i="49"/>
  <c r="J27" i="49" s="1"/>
  <c r="L27" i="49" s="1"/>
  <c r="G25" i="49"/>
  <c r="J24" i="49"/>
  <c r="G24" i="49"/>
  <c r="J23" i="49"/>
  <c r="G23" i="49"/>
  <c r="L23" i="49" s="1"/>
  <c r="G22" i="49"/>
  <c r="L22" i="49" s="1"/>
  <c r="G9" i="49"/>
  <c r="L9" i="49" s="1"/>
  <c r="J11" i="49"/>
  <c r="G11" i="49"/>
  <c r="G14" i="49"/>
  <c r="J14" i="49"/>
  <c r="L24" i="49" l="1"/>
  <c r="L26" i="49"/>
  <c r="L25" i="49"/>
  <c r="M28" i="49"/>
  <c r="L14" i="49"/>
  <c r="J13" i="49" l="1"/>
  <c r="G13" i="49"/>
  <c r="J12" i="49"/>
  <c r="G12" i="49"/>
  <c r="G69" i="36" l="1"/>
  <c r="L69" i="36" s="1"/>
  <c r="G60" i="36" l="1"/>
  <c r="L60" i="36" s="1"/>
  <c r="J59" i="36" l="1"/>
  <c r="G59" i="36"/>
  <c r="J16" i="36"/>
  <c r="G16" i="36"/>
  <c r="L59" i="36" l="1"/>
  <c r="L16" i="36"/>
  <c r="J10" i="49" l="1"/>
  <c r="G10" i="49"/>
  <c r="J15" i="49" l="1"/>
  <c r="G15" i="49"/>
  <c r="J16" i="49" l="1"/>
  <c r="L15" i="49"/>
  <c r="G70" i="36" l="1"/>
  <c r="L70" i="36" s="1"/>
  <c r="J37" i="36" l="1"/>
  <c r="G37" i="36"/>
  <c r="J36" i="36"/>
  <c r="G36" i="36"/>
  <c r="L36" i="36" l="1"/>
  <c r="L37" i="36"/>
  <c r="J22" i="36" l="1"/>
  <c r="G22" i="36"/>
  <c r="J21" i="36"/>
  <c r="G21" i="36"/>
  <c r="L22" i="36" l="1"/>
  <c r="L21" i="36"/>
  <c r="G68" i="36" l="1"/>
  <c r="L68" i="36" s="1"/>
  <c r="J58" i="36" l="1"/>
  <c r="G58" i="36"/>
  <c r="L58" i="36" l="1"/>
  <c r="L16" i="49" l="1"/>
  <c r="M17" i="49" l="1"/>
  <c r="M32" i="49" s="1"/>
  <c r="G43" i="36" l="1"/>
  <c r="J43" i="36"/>
  <c r="L43" i="36" l="1"/>
  <c r="G10" i="36" l="1"/>
  <c r="G11" i="36"/>
  <c r="J10" i="36"/>
  <c r="J11" i="36"/>
  <c r="L10" i="36" l="1"/>
  <c r="L11" i="36"/>
  <c r="J53" i="36" l="1"/>
  <c r="G53" i="36"/>
  <c r="J51" i="36"/>
  <c r="G51" i="36"/>
  <c r="J49" i="36"/>
  <c r="G49" i="36"/>
  <c r="L53" i="36" l="1"/>
  <c r="L49" i="36"/>
  <c r="L51" i="36"/>
  <c r="J42" i="36" l="1"/>
  <c r="G42" i="36" l="1"/>
  <c r="L42" i="36" l="1"/>
  <c r="G79" i="36" l="1"/>
  <c r="L79" i="36" s="1"/>
  <c r="G78" i="36" l="1"/>
  <c r="L78" i="36" s="1"/>
  <c r="G77" i="36"/>
  <c r="L77" i="36" s="1"/>
  <c r="G76" i="36"/>
  <c r="L76" i="36" s="1"/>
  <c r="G67" i="36"/>
  <c r="L67" i="36" s="1"/>
  <c r="G66" i="36"/>
  <c r="L66" i="36" s="1"/>
  <c r="J30" i="36"/>
  <c r="G30" i="36"/>
  <c r="J29" i="36"/>
  <c r="G29" i="36"/>
  <c r="J24" i="36"/>
  <c r="G24" i="36"/>
  <c r="G82" i="36" l="1"/>
  <c r="G83" i="36" s="1"/>
  <c r="L24" i="36"/>
  <c r="L30" i="36"/>
  <c r="J81" i="36"/>
  <c r="J83" i="36" s="1"/>
  <c r="L29" i="36"/>
  <c r="L83" i="36" l="1"/>
  <c r="L82" i="36"/>
  <c r="L81" i="36"/>
  <c r="L86" i="36" l="1"/>
  <c r="I20" i="7" s="1"/>
  <c r="I22" i="7"/>
  <c r="I27" i="7" l="1"/>
</calcChain>
</file>

<file path=xl/sharedStrings.xml><?xml version="1.0" encoding="utf-8"?>
<sst xmlns="http://schemas.openxmlformats.org/spreadsheetml/2006/main" count="136" uniqueCount="85">
  <si>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</si>
  <si>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</si>
  <si>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</si>
  <si>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</si>
  <si>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</si>
  <si>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</si>
  <si>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bez DPH</t>
  </si>
  <si>
    <t>CELKEM :</t>
  </si>
  <si>
    <t>KS</t>
  </si>
  <si>
    <t>M</t>
  </si>
  <si>
    <t>montáže celkem</t>
  </si>
  <si>
    <t>materiál celkem</t>
  </si>
  <si>
    <t>H</t>
  </si>
  <si>
    <t>KRABICE  PŘÍSTROJOVÉ  A  ODBOČNÉ</t>
  </si>
  <si>
    <t>OSVĚTLENÍ  VČETNĚ ZDROJŮ A POPLATKŮ ZA RECYKLACI</t>
  </si>
  <si>
    <t>POMOCNÝ MATERIÁL</t>
  </si>
  <si>
    <t>%</t>
  </si>
  <si>
    <t>BOURACÍ PRÁCE</t>
  </si>
  <si>
    <t xml:space="preserve">REVIZE ELEKTRO VÝCHOZÍ </t>
  </si>
  <si>
    <t>UVEDENÍ DO PROVOZU</t>
  </si>
  <si>
    <t>OCHRANNÉ  POSPOJOVÁNÍ</t>
  </si>
  <si>
    <t xml:space="preserve">KABELY CELOPLASTOVÉ ULOŽENÉ  POD OMÍTKOU, VE STROPNÍ KONSTRUKCI A ŽLABECH </t>
  </si>
  <si>
    <t>RYHA 3X3 ZD. CIH.</t>
  </si>
  <si>
    <t>KAPSA 10X10X5 ZD. CIH.</t>
  </si>
  <si>
    <t>SPÍNAČE   A  ZÁSUVKY</t>
  </si>
  <si>
    <t>OSTATNÍ</t>
  </si>
  <si>
    <t>TRUBKY  OHEBNÉ  A  PEVNÉ, LIŠTY</t>
  </si>
  <si>
    <t xml:space="preserve">POMOCNÉ, MANIPULAČNÍ, PŘÍPRAVNÉ PRÁCE </t>
  </si>
  <si>
    <t>ks</t>
  </si>
  <si>
    <t>kpl</t>
  </si>
  <si>
    <t xml:space="preserve">Stavba :
</t>
  </si>
  <si>
    <t>Část :</t>
  </si>
  <si>
    <t>Investor :</t>
  </si>
  <si>
    <t>PODRUŽNÝ MATERIÁL (Z POL. MATERIÁL)</t>
  </si>
  <si>
    <t>UKONČENÍ VODIČŮ VČETNĚ ZAPOJENÍ A KONCOVKY DO  2,5MM2</t>
  </si>
  <si>
    <t>POPIS PŘÍSTROJŮ</t>
  </si>
  <si>
    <t>UKONČENÍ  KABELU DO 3X4 / 3x6</t>
  </si>
  <si>
    <t>OCHRANNÉ POSPOJOVÁNÍ</t>
  </si>
  <si>
    <t>VODIČ CY 4 ZŽ - MÍSTNÍ DOPLŇUJÍCÍ POSPOJOVÁNÍ</t>
  </si>
  <si>
    <t>PPV - PŘIDRUŽENÉ VÝKONY  (Z POL. MONTÁŽE)</t>
  </si>
  <si>
    <t>PROJEKT SKUTEČNÉHO PROVEDENÍ</t>
  </si>
  <si>
    <r>
      <t>STANISLAV FIALA</t>
    </r>
    <r>
      <rPr>
        <sz val="9"/>
        <color theme="1"/>
        <rFont val="Calibri"/>
        <family val="2"/>
        <charset val="238"/>
      </rPr>
      <t>,  Smetanova 90/7,  Hustopeče,  ČKAIT – 1005910,  www.fia-projekce.cz,  tomas@fia-projekce.cz</t>
    </r>
  </si>
  <si>
    <t>ROZVODNICE</t>
  </si>
  <si>
    <t xml:space="preserve">SILNOPROUDÁ ELEKTROINSTALACE </t>
  </si>
  <si>
    <t xml:space="preserve"> ELEKTROINSTALACE - CELKEM </t>
  </si>
  <si>
    <t>ROZVODNICE  - CELKEM</t>
  </si>
  <si>
    <t xml:space="preserve">VYP.  Č.1  POD OMÍTKU KOMPLET (STROJEK, RÁMEČEK, KLAPKA) </t>
  </si>
  <si>
    <t xml:space="preserve">ZÁS. JEDNONÁSOBNÁ POD OMÍTKU S OCHR. KOLÍKEM, S CLONKAMI  16A 230V </t>
  </si>
  <si>
    <t xml:space="preserve">KABEL   3  X  1,5 MM2  </t>
  </si>
  <si>
    <t xml:space="preserve">KABEL   3  X  2,5 MM2   </t>
  </si>
  <si>
    <t>PŘÍSTROJE POD OMÍTKU IP20 - BARVA BÍLÁ</t>
  </si>
  <si>
    <t xml:space="preserve">PRŮRAZ ZDIVA DO 30 CM  ZD.CIHELNE </t>
  </si>
  <si>
    <t>KRABICE 73X42MM    - KRABICE ODBOČNÁ S VÍČKEM  POD OMÍTKU</t>
  </si>
  <si>
    <t>KRABICE 73X66MM - KRABICE PŘÍSTROJOVÁ  POD OMÍTKU</t>
  </si>
  <si>
    <t>JISTIČ NA DIN LIŠTU -    16A, CHAR.B, POČET PÓLŮ 1,  VYP. SCHOPNOST 10KA</t>
  </si>
  <si>
    <t>PROUDOVÝ CHRÁNIČ +JISTIČ NA DIN LIŠTU - 10A, CHAR.C, POČET PÓLŮ 2, JMEN PROUD 0,03A,  VYP. SCHOPNOST 10KA</t>
  </si>
  <si>
    <t>PROUDOVÝ CHRÁNIČ +JISTIČ NA DIN LIŠTU - 16A, CHAR.B, POČET PÓLŮ 2, JMEN PROUD 0,03A,  VYP. SCHOPNOST 10KA</t>
  </si>
  <si>
    <t>POŽADAVKY NA ELEKTROINSTALACI NEZAKRESLENÉ V  DOKUMENTACI</t>
  </si>
  <si>
    <t>HRUBÁ VÝPLŇ  VE STĚNÁCH 3X3</t>
  </si>
  <si>
    <t>VÝROBA  VČETNĚ DODÁVKY MATERIÁLU A PŘÍSLUŠENSTVÍ - MATERIÁL DOPLNIT DLE DÍLENSKÉ DOKUMENTACE</t>
  </si>
  <si>
    <t>HMOŽDINKA 8 ZD. CIHLA/SDK</t>
  </si>
  <si>
    <t>SPÍNAČ SPORÁK.PŘÍPOJ.S DOUT.ZAPUŠ.,20A,400V AC,IP20 - BÍLÁ</t>
  </si>
  <si>
    <t>PŘÍPOJNÉ MÍSTO 230V - PRŮTOK. OHŘÍVAČ</t>
  </si>
  <si>
    <t xml:space="preserve">PRŮRAZ ZDIVA DO 70 CM ZD.CIHELNE </t>
  </si>
  <si>
    <t>ROZVODNICE R1 - doplnění</t>
  </si>
  <si>
    <t>JISTIČ NA DIN LIŠTU -    2A, CHAR.B, POČET PÓLŮ 1,  VYP. SCHOPNOST 10KA</t>
  </si>
  <si>
    <t>CELKEM ROZVODNICE R1 - doplnění</t>
  </si>
  <si>
    <t>REKONSTRUKCE SOCIÁLNÍHO ZAŘÍZENÍ, ZŠ  KOMENSKÉHO  2 ; BŘECLAV</t>
  </si>
  <si>
    <t>Město Břeclav, náměstí T. G. Masaryka 42/3, 690 02 Břeclav</t>
  </si>
  <si>
    <t>h</t>
  </si>
  <si>
    <t>ÚPRAVA STÁVAJÍCÍ ROZVODNICE</t>
  </si>
  <si>
    <t xml:space="preserve">HODINY FKGE2 TÝDENÍ SPÍNACÍ DIGITÁLNÍ NA DIN LIŠTU </t>
  </si>
  <si>
    <t>CELKEM ROZVODNICE R2 - doplnění</t>
  </si>
  <si>
    <t>ROZVODNICE R2 - doplnění</t>
  </si>
  <si>
    <t>LIŠTA S VÍČKEM 40x40</t>
  </si>
  <si>
    <t>kabel - 1-CXKH-R-J třída reakce na oheň B2ca,s1,d0</t>
  </si>
  <si>
    <t>EL1 - Přisazené LED svítidlo, IP20
        - Sinclair DLTJ 18CCT
        - Světelný tok (lm): 1980
        - Příkon svítidla (W): 18
        - Barva světla (K): 3000, 4000, 6000</t>
  </si>
  <si>
    <t>N1 - Nouzové nástěnné LED svítidlo, nad únik. východy
      - Modus OZN/ETE/3W/B/1/SA/AT/WH
      - 3W LED 410 lm PREMIUM IP65 1h
      - trvale svítící, autotest, bílé</t>
  </si>
  <si>
    <t>BEZŠROUBOVÁ SVORKA    3 X 2,5 MM2</t>
  </si>
  <si>
    <t>REKONSTRUKCE SOCIÁLNÍHO ZAŘÍZENÍ, ZŠ  KOMENSKÉHO  2; BŘECLAV</t>
  </si>
  <si>
    <t>VENTILÁTOR DECOR 100 CRZ</t>
  </si>
  <si>
    <t>PŘÍPOJNÉ MÍSTO 230V - PISOÁRY</t>
  </si>
  <si>
    <t>DEMONTÁŽ STÁVAJÍCÍ ELEKTROINSTALACE</t>
  </si>
  <si>
    <t>D.1.1.4  02     Výkaz výměr prací a materiálu</t>
  </si>
  <si>
    <t>D.1.1.4. - SILNOPROUDÁ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</si>
</sst>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.0\ _K_č"/>
    <numFmt numFmtId="168" formatCode="#,##0\ _K_č"/>
    <numFmt numFmtId="169" formatCode="#,##0.0"/>
  </numFmts>
  <fonts count="5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MS Sans Serif"/>
      <charset val="1"/>
    </font>
    <font>
      <sz val="9"/>
      <name val="Arial Narrow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rgb="FFC00000"/>
      <name val="Arial"/>
      <family val="2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b/>
      <sz val="11"/>
      <color theme="9" tint="-0.499984740745262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u/>
      <sz val="10"/>
      <color theme="1"/>
      <name val="Calibri"/>
      <family val="2"/>
      <charset val="238"/>
    </font>
    <font>
      <b/>
      <u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u/>
      <sz val="11"/>
      <color rgb="FFFF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6" fillId="0" borderId="0"/>
    <xf numFmtId="44" fontId="36" fillId="0" borderId="0" applyFont="0" applyFill="0" applyBorder="0" applyAlignment="0" applyProtection="0"/>
    <xf numFmtId="0" fontId="43" fillId="0" borderId="0" applyAlignment="0">
      <alignment vertical="top"/>
      <protection locked="0"/>
    </xf>
    <xf numFmtId="0" fontId="12" fillId="0" borderId="0"/>
    <xf numFmtId="0" fontId="13" fillId="0" borderId="0"/>
    <xf numFmtId="164" fontId="44" fillId="0" borderId="0" applyBorder="0"/>
    <xf numFmtId="0" fontId="4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134">
    <xf numFmtId="0" fontId="0" fillId="0" borderId="0" xfId="0"/>
    <xf numFmtId="0" fontId="32" fillId="0" borderId="0" xfId="5" applyFont="1"/>
    <xf numFmtId="0" fontId="8" fillId="0" borderId="0" xfId="5" applyFont="1"/>
    <xf numFmtId="0" fontId="8" fillId="0" borderId="3" xfId="5" applyFont="1" applyBorder="1"/>
    <xf numFmtId="0" fontId="0" fillId="0" borderId="0" xfId="0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4" fillId="0" borderId="0" xfId="5" applyFont="1"/>
    <xf numFmtId="0" fontId="0" fillId="0" borderId="0" xfId="0" applyAlignment="1">
      <alignment horizontal="left" vertical="top" wrapText="1"/>
    </xf>
    <xf numFmtId="0" fontId="35" fillId="0" borderId="0" xfId="5" applyFont="1"/>
    <xf numFmtId="166" fontId="4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164" fontId="11" fillId="0" borderId="15" xfId="0" applyNumberFormat="1" applyFont="1" applyBorder="1" applyAlignment="1">
      <alignment horizontal="left" vertical="top"/>
    </xf>
    <xf numFmtId="164" fontId="5" fillId="0" borderId="15" xfId="0" applyNumberFormat="1" applyFont="1" applyBorder="1" applyAlignment="1">
      <alignment horizontal="left" vertical="top"/>
    </xf>
    <xf numFmtId="0" fontId="8" fillId="0" borderId="0" xfId="5" applyFont="1" applyAlignment="1">
      <alignment vertical="center"/>
    </xf>
    <xf numFmtId="0" fontId="32" fillId="0" borderId="0" xfId="5" applyFont="1" applyAlignment="1">
      <alignment vertical="center"/>
    </xf>
    <xf numFmtId="0" fontId="35" fillId="0" borderId="0" xfId="5" applyFont="1" applyAlignment="1">
      <alignment vertical="center" wrapText="1"/>
    </xf>
    <xf numFmtId="0" fontId="34" fillId="0" borderId="0" xfId="5" applyFont="1" applyAlignment="1">
      <alignment vertical="center" wrapText="1"/>
    </xf>
    <xf numFmtId="0" fontId="32" fillId="0" borderId="0" xfId="5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0" fontId="50" fillId="0" borderId="0" xfId="5" applyFont="1" applyAlignment="1">
      <alignment horizontal="left" vertical="center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 wrapText="1"/>
    </xf>
    <xf numFmtId="0" fontId="12" fillId="0" borderId="0" xfId="5"/>
    <xf numFmtId="0" fontId="12" fillId="0" borderId="0" xfId="5" applyAlignment="1">
      <alignment vertical="center"/>
    </xf>
    <xf numFmtId="0" fontId="12" fillId="0" borderId="3" xfId="5" applyBorder="1"/>
    <xf numFmtId="166" fontId="12" fillId="0" borderId="0" xfId="5" applyNumberFormat="1"/>
    <xf numFmtId="164" fontId="41" fillId="0" borderId="0" xfId="0" applyNumberFormat="1" applyFont="1" applyAlignment="1">
      <alignment horizontal="left" vertical="top"/>
    </xf>
    <xf numFmtId="167" fontId="0" fillId="0" borderId="0" xfId="0" applyNumberFormat="1" applyAlignment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8" fillId="0" borderId="0" xfId="0" applyFont="1" applyAlignment="1">
      <alignment horizontal="left" vertical="top"/>
    </xf>
    <xf numFmtId="0" fontId="37" fillId="0" borderId="1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42" fillId="0" borderId="0" xfId="1" applyFont="1" applyAlignment="1">
      <alignment horizontal="left" vertical="top" wrapText="1"/>
    </xf>
    <xf numFmtId="0" fontId="42" fillId="0" borderId="0" xfId="0" applyFont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164" fontId="52" fillId="0" borderId="0" xfId="0" applyNumberFormat="1" applyFont="1" applyAlignment="1">
      <alignment horizontal="left" vertical="top"/>
    </xf>
    <xf numFmtId="165" fontId="11" fillId="0" borderId="16" xfId="0" applyNumberFormat="1" applyFont="1" applyBorder="1" applyAlignment="1">
      <alignment horizontal="left" vertical="top"/>
    </xf>
    <xf numFmtId="167" fontId="7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 vertical="top"/>
    </xf>
    <xf numFmtId="168" fontId="7" fillId="0" borderId="0" xfId="0" applyNumberFormat="1" applyFont="1" applyAlignment="1">
      <alignment horizontal="left" vertical="top"/>
    </xf>
    <xf numFmtId="0" fontId="54" fillId="0" borderId="0" xfId="5" applyFont="1"/>
    <xf numFmtId="0" fontId="53" fillId="0" borderId="0" xfId="5" applyFont="1"/>
    <xf numFmtId="0" fontId="4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left" vertical="top"/>
    </xf>
    <xf numFmtId="0" fontId="55" fillId="0" borderId="13" xfId="0" applyFont="1" applyBorder="1" applyAlignment="1">
      <alignment vertical="center"/>
    </xf>
    <xf numFmtId="0" fontId="56" fillId="0" borderId="13" xfId="0" applyFont="1" applyBorder="1" applyAlignment="1">
      <alignment vertical="center"/>
    </xf>
    <xf numFmtId="0" fontId="57" fillId="0" borderId="13" xfId="0" applyFont="1" applyBorder="1" applyAlignment="1">
      <alignment vertical="center"/>
    </xf>
    <xf numFmtId="0" fontId="12" fillId="0" borderId="13" xfId="5" applyBorder="1"/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166" fontId="46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left" vertical="top"/>
    </xf>
    <xf numFmtId="164" fontId="0" fillId="0" borderId="13" xfId="0" applyNumberFormat="1" applyBorder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164" fontId="40" fillId="0" borderId="0" xfId="0" applyNumberFormat="1" applyFont="1" applyAlignment="1">
      <alignment horizontal="left" vertical="top"/>
    </xf>
    <xf numFmtId="0" fontId="6" fillId="0" borderId="20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166" fontId="6" fillId="0" borderId="20" xfId="0" applyNumberFormat="1" applyFont="1" applyBorder="1" applyAlignment="1">
      <alignment horizontal="left" vertical="top"/>
    </xf>
    <xf numFmtId="164" fontId="6" fillId="0" borderId="15" xfId="0" applyNumberFormat="1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166" fontId="6" fillId="0" borderId="16" xfId="0" applyNumberFormat="1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left"/>
    </xf>
    <xf numFmtId="166" fontId="8" fillId="0" borderId="0" xfId="5" applyNumberFormat="1" applyFont="1" applyAlignment="1">
      <alignment horizontal="right"/>
    </xf>
    <xf numFmtId="1" fontId="7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top" wrapText="1"/>
    </xf>
    <xf numFmtId="169" fontId="7" fillId="0" borderId="0" xfId="0" applyNumberFormat="1" applyFont="1" applyAlignment="1">
      <alignment horizontal="left" vertical="top"/>
    </xf>
    <xf numFmtId="0" fontId="3" fillId="0" borderId="0" xfId="0" applyFont="1"/>
    <xf numFmtId="0" fontId="16" fillId="0" borderId="0" xfId="0" applyFont="1"/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4" fontId="0" fillId="0" borderId="0" xfId="0" applyNumberFormat="1" applyAlignment="1">
      <alignment horizontal="left" vertical="top"/>
    </xf>
    <xf numFmtId="0" fontId="37" fillId="0" borderId="0" xfId="0" applyFont="1" applyAlignment="1">
      <alignment horizontal="left" vertical="top"/>
    </xf>
    <xf numFmtId="0" fontId="4" fillId="0" borderId="0" xfId="0" applyFont="1"/>
    <xf numFmtId="0" fontId="32" fillId="0" borderId="0" xfId="5" applyFont="1" applyAlignment="1">
      <alignment horizontal="left" vertical="top"/>
    </xf>
    <xf numFmtId="0" fontId="58" fillId="0" borderId="0" xfId="0" applyFont="1"/>
    <xf numFmtId="0" fontId="16" fillId="0" borderId="0" xfId="0" applyFont="1" applyAlignment="1">
      <alignment vertical="center"/>
    </xf>
    <xf numFmtId="167" fontId="7" fillId="0" borderId="13" xfId="0" applyNumberFormat="1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7" fontId="41" fillId="0" borderId="0" xfId="0" applyNumberFormat="1" applyFont="1" applyAlignment="1">
      <alignment horizontal="left" vertical="top"/>
    </xf>
    <xf numFmtId="167" fontId="16" fillId="0" borderId="0" xfId="0" applyNumberFormat="1" applyFont="1" applyAlignment="1">
      <alignment horizontal="left" vertical="top"/>
    </xf>
    <xf numFmtId="167" fontId="4" fillId="0" borderId="0" xfId="0" applyNumberFormat="1" applyFont="1" applyAlignment="1">
      <alignment horizontal="left"/>
    </xf>
    <xf numFmtId="167" fontId="0" fillId="0" borderId="0" xfId="0" applyNumberFormat="1" applyAlignment="1">
      <alignment horizontal="left"/>
    </xf>
    <xf numFmtId="167" fontId="7" fillId="0" borderId="19" xfId="0" applyNumberFormat="1" applyFont="1" applyBorder="1" applyAlignment="1">
      <alignment horizontal="left" vertical="top"/>
    </xf>
    <xf numFmtId="167" fontId="42" fillId="0" borderId="0" xfId="0" applyNumberFormat="1" applyFont="1" applyAlignment="1">
      <alignment horizontal="left" vertical="top"/>
    </xf>
    <xf numFmtId="167" fontId="11" fillId="0" borderId="15" xfId="0" applyNumberFormat="1" applyFont="1" applyBorder="1" applyAlignment="1">
      <alignment horizontal="left" vertical="top"/>
    </xf>
    <xf numFmtId="167" fontId="5" fillId="0" borderId="15" xfId="0" applyNumberFormat="1" applyFont="1" applyBorder="1" applyAlignment="1">
      <alignment horizontal="left" vertical="top"/>
    </xf>
    <xf numFmtId="167" fontId="32" fillId="0" borderId="0" xfId="5" applyNumberFormat="1" applyFont="1"/>
    <xf numFmtId="167" fontId="12" fillId="0" borderId="0" xfId="5" applyNumberFormat="1"/>
    <xf numFmtId="0" fontId="49" fillId="0" borderId="0" xfId="5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167" fontId="7" fillId="0" borderId="20" xfId="0" applyNumberFormat="1" applyFont="1" applyBorder="1" applyAlignment="1">
      <alignment horizontal="left" vertical="top"/>
    </xf>
    <xf numFmtId="167" fontId="0" fillId="0" borderId="20" xfId="0" applyNumberFormat="1" applyBorder="1" applyAlignment="1">
      <alignment horizontal="left" vertical="top"/>
    </xf>
    <xf numFmtId="167" fontId="40" fillId="0" borderId="0" xfId="0" applyNumberFormat="1" applyFont="1" applyAlignment="1">
      <alignment horizontal="left" vertical="top"/>
    </xf>
    <xf numFmtId="168" fontId="7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33" fillId="0" borderId="0" xfId="5" applyFont="1" applyAlignment="1">
      <alignment horizontal="left" vertical="center"/>
    </xf>
    <xf numFmtId="0" fontId="32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/>
    </xf>
    <xf numFmtId="0" fontId="32" fillId="0" borderId="0" xfId="5" applyFont="1" applyAlignment="1">
      <alignment horizontal="left" vertical="top" wrapText="1"/>
    </xf>
    <xf numFmtId="0" fontId="51" fillId="0" borderId="0" xfId="5" applyFont="1" applyAlignment="1">
      <alignment horizontal="left" vertical="top" wrapText="1"/>
    </xf>
    <xf numFmtId="0" fontId="49" fillId="0" borderId="0" xfId="5" applyFont="1" applyAlignment="1">
      <alignment horizontal="left" vertical="center" wrapText="1"/>
    </xf>
    <xf numFmtId="0" fontId="34" fillId="0" borderId="0" xfId="5" applyFont="1" applyAlignment="1">
      <alignment horizontal="left"/>
    </xf>
    <xf numFmtId="0" fontId="34" fillId="0" borderId="0" xfId="5" applyFont="1" applyAlignment="1">
      <alignment horizontal="center"/>
    </xf>
    <xf numFmtId="166" fontId="34" fillId="0" borderId="0" xfId="5" applyNumberFormat="1" applyFont="1" applyAlignment="1">
      <alignment horizontal="right"/>
    </xf>
    <xf numFmtId="166" fontId="8" fillId="0" borderId="0" xfId="5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7" fontId="5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</cellXfs>
  <cellStyles count="73">
    <cellStyle name="20 % – Zvýraznění1" xfId="30" builtinId="30" customBuiltin="1"/>
    <cellStyle name="20 % – Zvýraznění2" xfId="34" builtinId="34" customBuiltin="1"/>
    <cellStyle name="20 % – Zvýraznění3" xfId="38" builtinId="38" customBuiltin="1"/>
    <cellStyle name="20 % – Zvýraznění4" xfId="42" builtinId="42" customBuiltin="1"/>
    <cellStyle name="20 % – Zvýraznění5" xfId="46" builtinId="46" customBuiltin="1"/>
    <cellStyle name="20 % – Zvýraznění6" xfId="50" builtinId="50" customBuiltin="1"/>
    <cellStyle name="310399" xfId="68"/>
    <cellStyle name="40 % – Zvýraznění1" xfId="31" builtinId="31" customBuiltin="1"/>
    <cellStyle name="40 % – Zvýraznění2" xfId="35" builtinId="35" customBuiltin="1"/>
    <cellStyle name="40 % – Zvýraznění3" xfId="39" builtinId="39" customBuiltin="1"/>
    <cellStyle name="40 % – Zvýraznění4" xfId="43" builtinId="43" customBuiltin="1"/>
    <cellStyle name="40 % – Zvýraznění5" xfId="47" builtinId="47" customBuiltin="1"/>
    <cellStyle name="40 % – Zvýraznění6" xfId="51" builtinId="51" customBuiltin="1"/>
    <cellStyle name="60 % – Zvýraznění1" xfId="32" builtinId="32" customBuiltin="1"/>
    <cellStyle name="60 % – Zvýraznění2" xfId="36" builtinId="36" customBuiltin="1"/>
    <cellStyle name="60 % – Zvýraznění3" xfId="40" builtinId="40" customBuiltin="1"/>
    <cellStyle name="60 % – Zvýraznění4" xfId="44" builtinId="44" customBuiltin="1"/>
    <cellStyle name="60 % – Zvýraznění5" xfId="48" builtinId="48" customBuiltin="1"/>
    <cellStyle name="60 % – Zvýraznění6" xfId="52" builtinId="52" customBuiltin="1"/>
    <cellStyle name="Celkem" xfId="28" builtinId="25" customBuiltin="1"/>
    <cellStyle name="Hypertextový odkaz 2" xfId="69"/>
    <cellStyle name="Chybně" xfId="18" builtinId="27" customBuiltin="1"/>
    <cellStyle name="Kontrolní buňka" xfId="24" builtinId="23" customBuiltin="1"/>
    <cellStyle name="měny 2" xfId="53"/>
    <cellStyle name="měny 3" xfId="64"/>
    <cellStyle name="MřížkaNormální" xfId="6"/>
    <cellStyle name="Nadpis 1" xfId="13" builtinId="16" customBuiltin="1"/>
    <cellStyle name="Nadpis 2" xfId="14" builtinId="17" customBuiltin="1"/>
    <cellStyle name="Nadpis 3" xfId="15" builtinId="18" customBuiltin="1"/>
    <cellStyle name="Nadpis 4" xfId="16" builtinId="19" customBuiltin="1"/>
    <cellStyle name="Název" xfId="12" builtinId="15" customBuiltin="1"/>
    <cellStyle name="Neutrální" xfId="19" builtinId="28" customBuiltin="1"/>
    <cellStyle name="normal" xfId="2"/>
    <cellStyle name="Normální" xfId="0" builtinId="0"/>
    <cellStyle name="normální 2" xfId="1"/>
    <cellStyle name="normální 2 2" xfId="57"/>
    <cellStyle name="normální 2 3" xfId="55"/>
    <cellStyle name="normální 2 3 2" xfId="61"/>
    <cellStyle name="normální 2 3 2 2" xfId="63"/>
    <cellStyle name="Normální 2 4" xfId="66"/>
    <cellStyle name="normální 3" xfId="54"/>
    <cellStyle name="normální 3 2" xfId="58"/>
    <cellStyle name="normální 3 3" xfId="56"/>
    <cellStyle name="normální 4" xfId="11"/>
    <cellStyle name="normální 4 2" xfId="59"/>
    <cellStyle name="Normální 5" xfId="65"/>
    <cellStyle name="normální 6" xfId="67"/>
    <cellStyle name="Normální 7" xfId="72"/>
    <cellStyle name="normální_Rozpočet - 1.etapa" xfId="5"/>
    <cellStyle name="popis" xfId="3"/>
    <cellStyle name="popis polozky" xfId="4"/>
    <cellStyle name="Poznámka" xfId="26" builtinId="10" customBuiltin="1"/>
    <cellStyle name="Poznámka 2" xfId="60"/>
    <cellStyle name="Poznámka 3" xfId="62"/>
    <cellStyle name="Propojená buňka" xfId="23" builtinId="24" customBuiltin="1"/>
    <cellStyle name="R_cert" xfId="7"/>
    <cellStyle name="R_price" xfId="8"/>
    <cellStyle name="R_text" xfId="9"/>
    <cellStyle name="R_type" xfId="10"/>
    <cellStyle name="Správně" xfId="17" builtinId="26" customBuiltin="1"/>
    <cellStyle name="Styl 1" xfId="70"/>
    <cellStyle name="Styl 2" xfId="71"/>
    <cellStyle name="Text upozornění" xfId="25" builtinId="11" customBuiltin="1"/>
    <cellStyle name="Vstup" xfId="20" builtinId="20" customBuiltin="1"/>
    <cellStyle name="Výpočet" xfId="22" builtinId="22" customBuiltin="1"/>
    <cellStyle name="Výstup" xfId="21" builtinId="21" customBuiltin="1"/>
    <cellStyle name="Vysvětlující text" xfId="27" builtinId="53" customBuiltin="1"/>
    <cellStyle name="Zvýraznění 1" xfId="29" builtinId="29" customBuiltin="1"/>
    <cellStyle name="Zvýraznění 2" xfId="33" builtinId="33" customBuiltin="1"/>
    <cellStyle name="Zvýraznění 3" xfId="37" builtinId="37" customBuiltin="1"/>
    <cellStyle name="Zvýraznění 4" xfId="41" builtinId="41" customBuiltin="1"/>
    <cellStyle name="Zvýraznění 5" xfId="45" builtinId="45" customBuiltin="1"/>
    <cellStyle name="Zvýraznění 6" xfId="49" builtinId="49" customBuiltin="1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76200</xdr:rowOff>
    </xdr:from>
    <xdr:to>
      <xdr:col>2</xdr:col>
      <xdr:colOff>419100</xdr:colOff>
      <xdr:row>3</xdr:row>
      <xdr:rowOff>0</xdr:rowOff>
    </xdr:to>
    <xdr:pic>
      <xdr:nvPicPr>
        <xdr:cNvPr id="4" name="Obrázek 18">
          <a:extLst>
            <a:ext uri="{FF2B5EF4-FFF2-40B4-BE49-F238E27FC236}">
              <a16:creationId xmlns="" xmlns:a16="http://schemas.microsoft.com/office/drawing/2014/main" id="{23E81775-8DE8-45C8-BACC-F07FC4D9A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57175"/>
          <a:ext cx="9906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3:Q34"/>
  <sheetViews>
    <sheetView showWhiteSpace="0" topLeftCell="A61" zoomScaleNormal="100" workbookViewId="0">
      <selection activeCell="B32" sqref="B31:F34"/>
    </sheetView>
  </sheetViews>
  <sheetFormatPr defaultColWidth="10.453125" defaultRowHeight="14.25" customHeight="1" x14ac:dyDescent="0.25"/>
  <cols>
    <col min="1" max="1" width="5.453125" style="31" customWidth="1"/>
    <col min="2" max="5" width="8.7265625" style="31" customWidth="1"/>
    <col min="6" max="6" width="28.453125" style="31" customWidth="1"/>
    <col min="7" max="7" width="4.453125" style="31" customWidth="1"/>
    <col min="8" max="10" width="8.7265625" style="31" customWidth="1"/>
    <col min="11" max="11" width="11.453125" style="31" customWidth="1"/>
    <col min="12" max="12" width="10.453125" style="31"/>
    <col min="13" max="13" width="12" style="31" bestFit="1" customWidth="1"/>
    <col min="14" max="256" width="10.453125" style="31"/>
    <col min="257" max="257" width="5.453125" style="31" customWidth="1"/>
    <col min="258" max="267" width="8.7265625" style="31" customWidth="1"/>
    <col min="268" max="512" width="10.453125" style="31"/>
    <col min="513" max="513" width="5.453125" style="31" customWidth="1"/>
    <col min="514" max="523" width="8.7265625" style="31" customWidth="1"/>
    <col min="524" max="768" width="10.453125" style="31"/>
    <col min="769" max="769" width="5.453125" style="31" customWidth="1"/>
    <col min="770" max="779" width="8.7265625" style="31" customWidth="1"/>
    <col min="780" max="1024" width="10.453125" style="31"/>
    <col min="1025" max="1025" width="5.453125" style="31" customWidth="1"/>
    <col min="1026" max="1035" width="8.7265625" style="31" customWidth="1"/>
    <col min="1036" max="1280" width="10.453125" style="31"/>
    <col min="1281" max="1281" width="5.453125" style="31" customWidth="1"/>
    <col min="1282" max="1291" width="8.7265625" style="31" customWidth="1"/>
    <col min="1292" max="1536" width="10.453125" style="31"/>
    <col min="1537" max="1537" width="5.453125" style="31" customWidth="1"/>
    <col min="1538" max="1547" width="8.7265625" style="31" customWidth="1"/>
    <col min="1548" max="1792" width="10.453125" style="31"/>
    <col min="1793" max="1793" width="5.453125" style="31" customWidth="1"/>
    <col min="1794" max="1803" width="8.7265625" style="31" customWidth="1"/>
    <col min="1804" max="2048" width="10.453125" style="31"/>
    <col min="2049" max="2049" width="5.453125" style="31" customWidth="1"/>
    <col min="2050" max="2059" width="8.7265625" style="31" customWidth="1"/>
    <col min="2060" max="2304" width="10.453125" style="31"/>
    <col min="2305" max="2305" width="5.453125" style="31" customWidth="1"/>
    <col min="2306" max="2315" width="8.7265625" style="31" customWidth="1"/>
    <col min="2316" max="2560" width="10.453125" style="31"/>
    <col min="2561" max="2561" width="5.453125" style="31" customWidth="1"/>
    <col min="2562" max="2571" width="8.7265625" style="31" customWidth="1"/>
    <col min="2572" max="2816" width="10.453125" style="31"/>
    <col min="2817" max="2817" width="5.453125" style="31" customWidth="1"/>
    <col min="2818" max="2827" width="8.7265625" style="31" customWidth="1"/>
    <col min="2828" max="3072" width="10.453125" style="31"/>
    <col min="3073" max="3073" width="5.453125" style="31" customWidth="1"/>
    <col min="3074" max="3083" width="8.7265625" style="31" customWidth="1"/>
    <col min="3084" max="3328" width="10.453125" style="31"/>
    <col min="3329" max="3329" width="5.453125" style="31" customWidth="1"/>
    <col min="3330" max="3339" width="8.7265625" style="31" customWidth="1"/>
    <col min="3340" max="3584" width="10.453125" style="31"/>
    <col min="3585" max="3585" width="5.453125" style="31" customWidth="1"/>
    <col min="3586" max="3595" width="8.7265625" style="31" customWidth="1"/>
    <col min="3596" max="3840" width="10.453125" style="31"/>
    <col min="3841" max="3841" width="5.453125" style="31" customWidth="1"/>
    <col min="3842" max="3851" width="8.7265625" style="31" customWidth="1"/>
    <col min="3852" max="4096" width="10.453125" style="31"/>
    <col min="4097" max="4097" width="5.453125" style="31" customWidth="1"/>
    <col min="4098" max="4107" width="8.7265625" style="31" customWidth="1"/>
    <col min="4108" max="4352" width="10.453125" style="31"/>
    <col min="4353" max="4353" width="5.453125" style="31" customWidth="1"/>
    <col min="4354" max="4363" width="8.7265625" style="31" customWidth="1"/>
    <col min="4364" max="4608" width="10.453125" style="31"/>
    <col min="4609" max="4609" width="5.453125" style="31" customWidth="1"/>
    <col min="4610" max="4619" width="8.7265625" style="31" customWidth="1"/>
    <col min="4620" max="4864" width="10.453125" style="31"/>
    <col min="4865" max="4865" width="5.453125" style="31" customWidth="1"/>
    <col min="4866" max="4875" width="8.7265625" style="31" customWidth="1"/>
    <col min="4876" max="5120" width="10.453125" style="31"/>
    <col min="5121" max="5121" width="5.453125" style="31" customWidth="1"/>
    <col min="5122" max="5131" width="8.7265625" style="31" customWidth="1"/>
    <col min="5132" max="5376" width="10.453125" style="31"/>
    <col min="5377" max="5377" width="5.453125" style="31" customWidth="1"/>
    <col min="5378" max="5387" width="8.7265625" style="31" customWidth="1"/>
    <col min="5388" max="5632" width="10.453125" style="31"/>
    <col min="5633" max="5633" width="5.453125" style="31" customWidth="1"/>
    <col min="5634" max="5643" width="8.7265625" style="31" customWidth="1"/>
    <col min="5644" max="5888" width="10.453125" style="31"/>
    <col min="5889" max="5889" width="5.453125" style="31" customWidth="1"/>
    <col min="5890" max="5899" width="8.7265625" style="31" customWidth="1"/>
    <col min="5900" max="6144" width="10.453125" style="31"/>
    <col min="6145" max="6145" width="5.453125" style="31" customWidth="1"/>
    <col min="6146" max="6155" width="8.7265625" style="31" customWidth="1"/>
    <col min="6156" max="6400" width="10.453125" style="31"/>
    <col min="6401" max="6401" width="5.453125" style="31" customWidth="1"/>
    <col min="6402" max="6411" width="8.7265625" style="31" customWidth="1"/>
    <col min="6412" max="6656" width="10.453125" style="31"/>
    <col min="6657" max="6657" width="5.453125" style="31" customWidth="1"/>
    <col min="6658" max="6667" width="8.7265625" style="31" customWidth="1"/>
    <col min="6668" max="6912" width="10.453125" style="31"/>
    <col min="6913" max="6913" width="5.453125" style="31" customWidth="1"/>
    <col min="6914" max="6923" width="8.7265625" style="31" customWidth="1"/>
    <col min="6924" max="7168" width="10.453125" style="31"/>
    <col min="7169" max="7169" width="5.453125" style="31" customWidth="1"/>
    <col min="7170" max="7179" width="8.7265625" style="31" customWidth="1"/>
    <col min="7180" max="7424" width="10.453125" style="31"/>
    <col min="7425" max="7425" width="5.453125" style="31" customWidth="1"/>
    <col min="7426" max="7435" width="8.7265625" style="31" customWidth="1"/>
    <col min="7436" max="7680" width="10.453125" style="31"/>
    <col min="7681" max="7681" width="5.453125" style="31" customWidth="1"/>
    <col min="7682" max="7691" width="8.7265625" style="31" customWidth="1"/>
    <col min="7692" max="7936" width="10.453125" style="31"/>
    <col min="7937" max="7937" width="5.453125" style="31" customWidth="1"/>
    <col min="7938" max="7947" width="8.7265625" style="31" customWidth="1"/>
    <col min="7948" max="8192" width="10.453125" style="31"/>
    <col min="8193" max="8193" width="5.453125" style="31" customWidth="1"/>
    <col min="8194" max="8203" width="8.7265625" style="31" customWidth="1"/>
    <col min="8204" max="8448" width="10.453125" style="31"/>
    <col min="8449" max="8449" width="5.453125" style="31" customWidth="1"/>
    <col min="8450" max="8459" width="8.7265625" style="31" customWidth="1"/>
    <col min="8460" max="8704" width="10.453125" style="31"/>
    <col min="8705" max="8705" width="5.453125" style="31" customWidth="1"/>
    <col min="8706" max="8715" width="8.7265625" style="31" customWidth="1"/>
    <col min="8716" max="8960" width="10.453125" style="31"/>
    <col min="8961" max="8961" width="5.453125" style="31" customWidth="1"/>
    <col min="8962" max="8971" width="8.7265625" style="31" customWidth="1"/>
    <col min="8972" max="9216" width="10.453125" style="31"/>
    <col min="9217" max="9217" width="5.453125" style="31" customWidth="1"/>
    <col min="9218" max="9227" width="8.7265625" style="31" customWidth="1"/>
    <col min="9228" max="9472" width="10.453125" style="31"/>
    <col min="9473" max="9473" width="5.453125" style="31" customWidth="1"/>
    <col min="9474" max="9483" width="8.7265625" style="31" customWidth="1"/>
    <col min="9484" max="9728" width="10.453125" style="31"/>
    <col min="9729" max="9729" width="5.453125" style="31" customWidth="1"/>
    <col min="9730" max="9739" width="8.7265625" style="31" customWidth="1"/>
    <col min="9740" max="9984" width="10.453125" style="31"/>
    <col min="9985" max="9985" width="5.453125" style="31" customWidth="1"/>
    <col min="9986" max="9995" width="8.7265625" style="31" customWidth="1"/>
    <col min="9996" max="10240" width="10.453125" style="31"/>
    <col min="10241" max="10241" width="5.453125" style="31" customWidth="1"/>
    <col min="10242" max="10251" width="8.7265625" style="31" customWidth="1"/>
    <col min="10252" max="10496" width="10.453125" style="31"/>
    <col min="10497" max="10497" width="5.453125" style="31" customWidth="1"/>
    <col min="10498" max="10507" width="8.7265625" style="31" customWidth="1"/>
    <col min="10508" max="10752" width="10.453125" style="31"/>
    <col min="10753" max="10753" width="5.453125" style="31" customWidth="1"/>
    <col min="10754" max="10763" width="8.7265625" style="31" customWidth="1"/>
    <col min="10764" max="11008" width="10.453125" style="31"/>
    <col min="11009" max="11009" width="5.453125" style="31" customWidth="1"/>
    <col min="11010" max="11019" width="8.7265625" style="31" customWidth="1"/>
    <col min="11020" max="11264" width="10.453125" style="31"/>
    <col min="11265" max="11265" width="5.453125" style="31" customWidth="1"/>
    <col min="11266" max="11275" width="8.7265625" style="31" customWidth="1"/>
    <col min="11276" max="11520" width="10.453125" style="31"/>
    <col min="11521" max="11521" width="5.453125" style="31" customWidth="1"/>
    <col min="11522" max="11531" width="8.7265625" style="31" customWidth="1"/>
    <col min="11532" max="11776" width="10.453125" style="31"/>
    <col min="11777" max="11777" width="5.453125" style="31" customWidth="1"/>
    <col min="11778" max="11787" width="8.7265625" style="31" customWidth="1"/>
    <col min="11788" max="12032" width="10.453125" style="31"/>
    <col min="12033" max="12033" width="5.453125" style="31" customWidth="1"/>
    <col min="12034" max="12043" width="8.7265625" style="31" customWidth="1"/>
    <col min="12044" max="12288" width="10.453125" style="31"/>
    <col min="12289" max="12289" width="5.453125" style="31" customWidth="1"/>
    <col min="12290" max="12299" width="8.7265625" style="31" customWidth="1"/>
    <col min="12300" max="12544" width="10.453125" style="31"/>
    <col min="12545" max="12545" width="5.453125" style="31" customWidth="1"/>
    <col min="12546" max="12555" width="8.7265625" style="31" customWidth="1"/>
    <col min="12556" max="12800" width="10.453125" style="31"/>
    <col min="12801" max="12801" width="5.453125" style="31" customWidth="1"/>
    <col min="12802" max="12811" width="8.7265625" style="31" customWidth="1"/>
    <col min="12812" max="13056" width="10.453125" style="31"/>
    <col min="13057" max="13057" width="5.453125" style="31" customWidth="1"/>
    <col min="13058" max="13067" width="8.7265625" style="31" customWidth="1"/>
    <col min="13068" max="13312" width="10.453125" style="31"/>
    <col min="13313" max="13313" width="5.453125" style="31" customWidth="1"/>
    <col min="13314" max="13323" width="8.7265625" style="31" customWidth="1"/>
    <col min="13324" max="13568" width="10.453125" style="31"/>
    <col min="13569" max="13569" width="5.453125" style="31" customWidth="1"/>
    <col min="13570" max="13579" width="8.7265625" style="31" customWidth="1"/>
    <col min="13580" max="13824" width="10.453125" style="31"/>
    <col min="13825" max="13825" width="5.453125" style="31" customWidth="1"/>
    <col min="13826" max="13835" width="8.7265625" style="31" customWidth="1"/>
    <col min="13836" max="14080" width="10.453125" style="31"/>
    <col min="14081" max="14081" width="5.453125" style="31" customWidth="1"/>
    <col min="14082" max="14091" width="8.7265625" style="31" customWidth="1"/>
    <col min="14092" max="14336" width="10.453125" style="31"/>
    <col min="14337" max="14337" width="5.453125" style="31" customWidth="1"/>
    <col min="14338" max="14347" width="8.7265625" style="31" customWidth="1"/>
    <col min="14348" max="14592" width="10.453125" style="31"/>
    <col min="14593" max="14593" width="5.453125" style="31" customWidth="1"/>
    <col min="14594" max="14603" width="8.7265625" style="31" customWidth="1"/>
    <col min="14604" max="14848" width="10.453125" style="31"/>
    <col min="14849" max="14849" width="5.453125" style="31" customWidth="1"/>
    <col min="14850" max="14859" width="8.7265625" style="31" customWidth="1"/>
    <col min="14860" max="15104" width="10.453125" style="31"/>
    <col min="15105" max="15105" width="5.453125" style="31" customWidth="1"/>
    <col min="15106" max="15115" width="8.7265625" style="31" customWidth="1"/>
    <col min="15116" max="15360" width="10.453125" style="31"/>
    <col min="15361" max="15361" width="5.453125" style="31" customWidth="1"/>
    <col min="15362" max="15371" width="8.7265625" style="31" customWidth="1"/>
    <col min="15372" max="15616" width="10.453125" style="31"/>
    <col min="15617" max="15617" width="5.453125" style="31" customWidth="1"/>
    <col min="15618" max="15627" width="8.7265625" style="31" customWidth="1"/>
    <col min="15628" max="15872" width="10.453125" style="31"/>
    <col min="15873" max="15873" width="5.453125" style="31" customWidth="1"/>
    <col min="15874" max="15883" width="8.7265625" style="31" customWidth="1"/>
    <col min="15884" max="16128" width="10.453125" style="31"/>
    <col min="16129" max="16129" width="5.453125" style="31" customWidth="1"/>
    <col min="16130" max="16139" width="8.7265625" style="31" customWidth="1"/>
    <col min="16140" max="16384" width="10.453125" style="31"/>
  </cols>
  <sheetData>
    <row r="3" spans="1:14" ht="14.25" customHeight="1" x14ac:dyDescent="0.25">
      <c r="B3" s="59"/>
      <c r="C3" s="60"/>
      <c r="D3" s="61" t="s">
        <v>41</v>
      </c>
      <c r="E3" s="61"/>
      <c r="F3" s="62"/>
      <c r="G3" s="62"/>
      <c r="H3" s="62"/>
      <c r="I3" s="62"/>
      <c r="J3" s="62"/>
      <c r="K3" s="62"/>
    </row>
    <row r="4" spans="1:14" ht="14.25" customHeight="1" x14ac:dyDescent="0.2">
      <c r="B4" s="63"/>
      <c r="C4" s="64"/>
      <c r="D4" s="65"/>
      <c r="E4" s="65"/>
    </row>
    <row r="5" spans="1:14" ht="14.25" customHeight="1" x14ac:dyDescent="0.2">
      <c r="B5" s="63"/>
      <c r="C5" s="64"/>
      <c r="D5" s="65"/>
      <c r="E5" s="65"/>
    </row>
    <row r="6" spans="1:14" ht="14.25" customHeight="1" x14ac:dyDescent="0.25">
      <c r="A6" s="21"/>
      <c r="B6" s="119" t="s">
        <v>83</v>
      </c>
      <c r="C6" s="119"/>
      <c r="D6" s="119"/>
      <c r="E6" s="119"/>
      <c r="F6" s="119"/>
      <c r="G6" s="119"/>
      <c r="H6" s="119"/>
      <c r="I6" s="119"/>
      <c r="J6" s="119"/>
      <c r="K6" s="119"/>
      <c r="L6" s="32"/>
      <c r="M6" s="32"/>
      <c r="N6" s="32"/>
    </row>
    <row r="7" spans="1:14" ht="14.25" customHeight="1" x14ac:dyDescent="0.25">
      <c r="A7" s="21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32"/>
      <c r="M7" s="32"/>
      <c r="N7" s="32"/>
    </row>
    <row r="8" spans="1:14" ht="14.15" customHeight="1" x14ac:dyDescent="0.2">
      <c r="A8" s="21"/>
      <c r="B8" s="27"/>
      <c r="C8" s="27"/>
      <c r="D8" s="27"/>
      <c r="E8" s="27"/>
      <c r="F8" s="27"/>
      <c r="G8" s="27"/>
      <c r="H8" s="27"/>
      <c r="I8" s="27"/>
      <c r="J8" s="27"/>
      <c r="K8" s="27"/>
      <c r="L8" s="32"/>
      <c r="M8" s="32"/>
      <c r="N8" s="32"/>
    </row>
    <row r="9" spans="1:14" ht="14.15" customHeight="1" x14ac:dyDescent="0.25">
      <c r="A9" s="21"/>
      <c r="B9" s="22" t="s">
        <v>30</v>
      </c>
      <c r="C9" s="123" t="s">
        <v>67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24"/>
    </row>
    <row r="10" spans="1:14" ht="17.25" customHeight="1" x14ac:dyDescent="0.25">
      <c r="A10" s="21"/>
      <c r="B10" s="25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24"/>
    </row>
    <row r="11" spans="1:14" ht="14.15" customHeight="1" x14ac:dyDescent="0.25">
      <c r="A11" s="21"/>
      <c r="B11" s="25" t="s">
        <v>31</v>
      </c>
      <c r="C11" s="120" t="s">
        <v>84</v>
      </c>
      <c r="D11" s="121"/>
      <c r="E11" s="121"/>
      <c r="F11" s="121"/>
      <c r="G11" s="121"/>
      <c r="H11" s="121"/>
      <c r="I11" s="121"/>
      <c r="J11" s="121"/>
      <c r="K11" s="121"/>
      <c r="L11" s="23"/>
      <c r="M11" s="23"/>
      <c r="N11" s="23"/>
    </row>
    <row r="12" spans="1:14" ht="14.15" customHeight="1" x14ac:dyDescent="0.2">
      <c r="A12" s="21"/>
      <c r="B12" s="30"/>
      <c r="C12" s="30"/>
      <c r="D12" s="29"/>
      <c r="E12" s="29"/>
      <c r="F12" s="29"/>
      <c r="G12" s="29"/>
      <c r="H12" s="29"/>
      <c r="I12" s="29"/>
      <c r="J12" s="29"/>
      <c r="K12" s="29"/>
      <c r="L12" s="23"/>
      <c r="M12" s="23"/>
      <c r="N12" s="23"/>
    </row>
    <row r="13" spans="1:14" ht="27" customHeight="1" x14ac:dyDescent="0.25">
      <c r="A13" s="21"/>
      <c r="B13" s="96" t="s">
        <v>32</v>
      </c>
      <c r="C13" s="122" t="s">
        <v>68</v>
      </c>
      <c r="D13" s="122"/>
      <c r="E13" s="122"/>
      <c r="F13" s="122"/>
      <c r="G13" s="122"/>
      <c r="H13" s="122"/>
      <c r="I13" s="122"/>
      <c r="J13" s="122"/>
      <c r="K13" s="122"/>
      <c r="L13" s="122"/>
      <c r="M13" s="23"/>
      <c r="N13" s="23"/>
    </row>
    <row r="14" spans="1:14" ht="14.15" customHeight="1" x14ac:dyDescent="0.2">
      <c r="A14" s="21"/>
      <c r="B14" s="29"/>
      <c r="C14" s="29"/>
      <c r="D14" s="26"/>
      <c r="E14" s="26"/>
      <c r="F14" s="26"/>
      <c r="G14" s="26"/>
      <c r="H14" s="26"/>
      <c r="I14" s="26"/>
      <c r="J14" s="26"/>
      <c r="K14" s="26"/>
      <c r="L14" s="23"/>
      <c r="M14" s="23"/>
      <c r="N14" s="23"/>
    </row>
    <row r="15" spans="1:14" ht="14.15" customHeight="1" x14ac:dyDescent="0.25">
      <c r="A15" s="21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</row>
    <row r="16" spans="1:14" ht="14.15" customHeight="1" x14ac:dyDescent="0.2">
      <c r="A16" s="21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1:17" ht="14.15" customHeight="1" thickBot="1" x14ac:dyDescent="0.25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3"/>
      <c r="M17" s="33"/>
    </row>
    <row r="18" spans="1:17" ht="14.1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7" ht="14.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7" ht="14.15" customHeight="1" x14ac:dyDescent="0.3">
      <c r="A20" s="2"/>
      <c r="B20" s="9" t="s">
        <v>43</v>
      </c>
      <c r="C20" s="9"/>
      <c r="D20" s="9"/>
      <c r="E20" s="9"/>
      <c r="F20" s="9"/>
      <c r="G20" s="2"/>
      <c r="H20" s="2"/>
      <c r="I20" s="128">
        <f>' Elektroinstace'!L86</f>
        <v>0</v>
      </c>
      <c r="J20" s="128"/>
      <c r="K20" s="128"/>
    </row>
    <row r="21" spans="1:17" ht="14.15" customHeight="1" x14ac:dyDescent="0.2">
      <c r="A21" s="2"/>
      <c r="B21" s="56"/>
      <c r="C21" s="55"/>
      <c r="D21" s="55"/>
      <c r="E21" s="55"/>
      <c r="F21" s="2"/>
      <c r="G21" s="2"/>
      <c r="H21" s="2"/>
      <c r="I21" s="2"/>
      <c r="J21" s="2"/>
      <c r="K21" s="2"/>
    </row>
    <row r="22" spans="1:17" ht="14.15" customHeight="1" x14ac:dyDescent="0.2">
      <c r="A22" s="2"/>
      <c r="B22" s="9" t="s">
        <v>42</v>
      </c>
      <c r="C22" s="9"/>
      <c r="D22" s="9"/>
      <c r="E22" s="9"/>
      <c r="F22" s="9"/>
      <c r="G22" s="2"/>
      <c r="H22" s="2"/>
      <c r="I22" s="128">
        <f>'Rozvodnice '!M32</f>
        <v>0</v>
      </c>
      <c r="J22" s="128"/>
      <c r="K22" s="128"/>
    </row>
    <row r="23" spans="1:17" ht="14.15" customHeight="1" x14ac:dyDescent="0.2">
      <c r="A23" s="2"/>
      <c r="B23" s="9"/>
      <c r="C23" s="9"/>
      <c r="D23" s="9"/>
      <c r="E23" s="9"/>
      <c r="F23" s="9"/>
      <c r="G23" s="2"/>
      <c r="H23" s="2"/>
      <c r="I23" s="85"/>
      <c r="J23" s="85"/>
      <c r="K23" s="85"/>
    </row>
    <row r="24" spans="1:17" ht="14.15" customHeight="1" thickBot="1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3"/>
      <c r="M24" s="33"/>
    </row>
    <row r="25" spans="1:17" ht="14.1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7" ht="14.1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7" ht="14.15" customHeight="1" x14ac:dyDescent="0.25">
      <c r="A27" s="2"/>
      <c r="B27" s="125" t="s">
        <v>7</v>
      </c>
      <c r="C27" s="125"/>
      <c r="D27" s="125"/>
      <c r="E27" s="28"/>
      <c r="F27" s="28"/>
      <c r="G27" s="7"/>
      <c r="H27" s="7"/>
      <c r="I27" s="127">
        <f>SUM(I20:K24)</f>
        <v>0</v>
      </c>
      <c r="J27" s="127"/>
      <c r="K27" s="127"/>
      <c r="L27" s="126" t="s">
        <v>6</v>
      </c>
      <c r="M27" s="126"/>
    </row>
    <row r="28" spans="1:17" ht="14.25" customHeight="1" x14ac:dyDescent="0.2">
      <c r="A28" s="2"/>
      <c r="C28" s="1"/>
      <c r="D28" s="1"/>
      <c r="E28" s="1"/>
      <c r="F28" s="1"/>
      <c r="G28" s="1"/>
      <c r="H28" s="1"/>
      <c r="I28" s="1"/>
      <c r="J28" s="1"/>
      <c r="K28" s="1"/>
      <c r="Q28" s="34"/>
    </row>
    <row r="29" spans="1:17" ht="14.25" customHeight="1" x14ac:dyDescent="0.2">
      <c r="B29" s="1"/>
    </row>
    <row r="31" spans="1:17" ht="14.25" customHeight="1" x14ac:dyDescent="0.35">
      <c r="B31" s="97"/>
    </row>
    <row r="32" spans="1:17" ht="14.25" customHeight="1" x14ac:dyDescent="0.25">
      <c r="B32" s="98"/>
    </row>
    <row r="33" spans="2:2" ht="14.25" customHeight="1" x14ac:dyDescent="0.35">
      <c r="B33" s="90"/>
    </row>
    <row r="34" spans="2:2" ht="14.25" customHeight="1" x14ac:dyDescent="0.25">
      <c r="B34" s="98"/>
    </row>
  </sheetData>
  <mergeCells count="10">
    <mergeCell ref="B27:D27"/>
    <mergeCell ref="L27:M27"/>
    <mergeCell ref="I27:K27"/>
    <mergeCell ref="I20:K20"/>
    <mergeCell ref="I22:K22"/>
    <mergeCell ref="B6:K7"/>
    <mergeCell ref="C11:K11"/>
    <mergeCell ref="C13:L13"/>
    <mergeCell ref="C9:M10"/>
    <mergeCell ref="B15:N15"/>
  </mergeCells>
  <pageMargins left="0.31496062992125984" right="0.31496062992125984" top="0.39370078740157483" bottom="0.39370078740157483" header="0.31496062992125984" footer="0.31496062992125984"/>
  <pageSetup paperSize="9" scale="93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opLeftCell="A60" zoomScale="90" zoomScaleNormal="90" zoomScaleSheetLayoutView="90" workbookViewId="0">
      <selection activeCell="I80" sqref="I10:I80"/>
    </sheetView>
  </sheetViews>
  <sheetFormatPr defaultColWidth="9.1796875" defaultRowHeight="14.5" x14ac:dyDescent="0.35"/>
  <cols>
    <col min="1" max="1" width="7.7265625" style="4" customWidth="1"/>
    <col min="2" max="2" width="65.7265625" style="4" customWidth="1"/>
    <col min="3" max="3" width="1.1796875" style="4" customWidth="1"/>
    <col min="4" max="4" width="8.26953125" style="14" customWidth="1"/>
    <col min="5" max="5" width="4.1796875" style="4" customWidth="1"/>
    <col min="6" max="6" width="11.1796875" style="52" customWidth="1"/>
    <col min="7" max="7" width="14.453125" style="52" customWidth="1"/>
    <col min="8" max="8" width="1" style="52" customWidth="1"/>
    <col min="9" max="9" width="11.26953125" style="52" customWidth="1"/>
    <col min="10" max="10" width="16" style="52" customWidth="1"/>
    <col min="11" max="11" width="1.1796875" style="52" customWidth="1"/>
    <col min="12" max="12" width="15.453125" style="52" customWidth="1"/>
    <col min="13" max="13" width="13.26953125" style="4" customWidth="1"/>
    <col min="14" max="20" width="9.1796875" style="4" customWidth="1"/>
    <col min="21" max="16384" width="9.1796875" style="4"/>
  </cols>
  <sheetData>
    <row r="1" spans="2:13" ht="14.25" customHeight="1" x14ac:dyDescent="0.35">
      <c r="B1" s="129" t="s">
        <v>79</v>
      </c>
      <c r="C1" s="130"/>
      <c r="D1" s="130"/>
      <c r="E1" s="130"/>
      <c r="F1" s="130"/>
    </row>
    <row r="2" spans="2:13" ht="14.25" customHeight="1" x14ac:dyDescent="0.35">
      <c r="B2" s="129"/>
      <c r="C2" s="130"/>
      <c r="D2" s="130"/>
      <c r="E2" s="130"/>
      <c r="F2" s="130"/>
    </row>
    <row r="3" spans="2:13" ht="14.25" customHeight="1" x14ac:dyDescent="0.35">
      <c r="B3" s="131"/>
      <c r="C3" s="131"/>
      <c r="D3" s="131"/>
      <c r="E3" s="131"/>
      <c r="F3" s="131"/>
      <c r="G3" s="99"/>
      <c r="H3" s="99"/>
      <c r="I3" s="99"/>
      <c r="J3" s="99"/>
      <c r="K3" s="99"/>
      <c r="L3" s="99"/>
    </row>
    <row r="4" spans="2:13" ht="14.25" customHeight="1" x14ac:dyDescent="0.25"/>
    <row r="5" spans="2:13" s="13" customFormat="1" x14ac:dyDescent="0.35">
      <c r="B5" s="13" t="s">
        <v>0</v>
      </c>
      <c r="D5" s="38"/>
      <c r="F5" s="132" t="s">
        <v>1</v>
      </c>
      <c r="G5" s="132"/>
      <c r="H5" s="100"/>
      <c r="I5" s="132" t="s">
        <v>2</v>
      </c>
      <c r="J5" s="132"/>
      <c r="K5" s="100"/>
      <c r="L5" s="100" t="s">
        <v>3</v>
      </c>
    </row>
    <row r="6" spans="2:13" ht="6" customHeight="1" x14ac:dyDescent="0.25"/>
    <row r="7" spans="2:13" ht="14.25" customHeight="1" x14ac:dyDescent="0.35">
      <c r="G7" s="101" t="s">
        <v>10</v>
      </c>
      <c r="H7" s="101"/>
      <c r="I7" s="101"/>
      <c r="J7" s="101" t="s">
        <v>11</v>
      </c>
    </row>
    <row r="8" spans="2:13" ht="14.25" customHeight="1" x14ac:dyDescent="0.35">
      <c r="B8" s="39" t="s">
        <v>13</v>
      </c>
    </row>
    <row r="9" spans="2:13" ht="14.25" customHeight="1" x14ac:dyDescent="0.25">
      <c r="I9" s="102"/>
    </row>
    <row r="10" spans="2:13" x14ac:dyDescent="0.35">
      <c r="B10" s="4" t="s">
        <v>52</v>
      </c>
      <c r="D10" s="4">
        <v>12</v>
      </c>
      <c r="E10" s="14" t="s">
        <v>8</v>
      </c>
      <c r="G10" s="53">
        <f t="shared" ref="G10:G11" si="0">D10*F10</f>
        <v>0</v>
      </c>
      <c r="J10" s="53">
        <f t="shared" ref="J10:J11" si="1">I10*D10</f>
        <v>0</v>
      </c>
      <c r="L10" s="52">
        <f t="shared" ref="L10:L11" si="2">SUM(G10+J10)</f>
        <v>0</v>
      </c>
    </row>
    <row r="11" spans="2:13" x14ac:dyDescent="0.35">
      <c r="B11" s="4" t="s">
        <v>53</v>
      </c>
      <c r="D11" s="4">
        <v>22</v>
      </c>
      <c r="E11" s="14" t="s">
        <v>8</v>
      </c>
      <c r="G11" s="53">
        <f t="shared" si="0"/>
        <v>0</v>
      </c>
      <c r="J11" s="53">
        <f t="shared" si="1"/>
        <v>0</v>
      </c>
      <c r="L11" s="52">
        <f t="shared" si="2"/>
        <v>0</v>
      </c>
    </row>
    <row r="14" spans="2:13" ht="14.25" customHeight="1" x14ac:dyDescent="0.35">
      <c r="B14" s="39" t="s">
        <v>26</v>
      </c>
      <c r="G14" s="53"/>
      <c r="J14" s="53"/>
    </row>
    <row r="15" spans="2:13" ht="14.25" customHeight="1" x14ac:dyDescent="0.25">
      <c r="B15" s="13"/>
      <c r="G15" s="53"/>
      <c r="J15" s="53"/>
    </row>
    <row r="16" spans="2:13" s="79" customFormat="1" x14ac:dyDescent="0.35">
      <c r="B16" s="79" t="s">
        <v>74</v>
      </c>
      <c r="D16" s="86">
        <v>80</v>
      </c>
      <c r="E16" s="83" t="s">
        <v>9</v>
      </c>
      <c r="F16" s="84"/>
      <c r="G16" s="53">
        <f t="shared" ref="G16" si="3">D16*F16</f>
        <v>0</v>
      </c>
      <c r="H16" s="84"/>
      <c r="I16" s="84"/>
      <c r="J16" s="103">
        <f>D16*I16</f>
        <v>0</v>
      </c>
      <c r="K16" s="84"/>
      <c r="L16" s="104">
        <f t="shared" ref="L16" si="4">SUM(G16+J16)</f>
        <v>0</v>
      </c>
      <c r="M16" s="4"/>
    </row>
    <row r="17" spans="2:14" s="79" customFormat="1" ht="15" x14ac:dyDescent="0.25">
      <c r="D17" s="116"/>
      <c r="E17" s="14"/>
      <c r="F17" s="52"/>
      <c r="G17" s="103"/>
      <c r="H17" s="84"/>
      <c r="I17" s="53"/>
      <c r="J17" s="103"/>
      <c r="K17" s="84"/>
      <c r="L17" s="104"/>
      <c r="M17" s="4"/>
    </row>
    <row r="18" spans="2:14" ht="15" x14ac:dyDescent="0.25">
      <c r="B18" s="41"/>
      <c r="G18" s="53"/>
      <c r="J18" s="53"/>
    </row>
    <row r="19" spans="2:14" x14ac:dyDescent="0.35">
      <c r="B19" s="39" t="s">
        <v>4</v>
      </c>
      <c r="G19" s="53"/>
      <c r="J19" s="53"/>
    </row>
    <row r="20" spans="2:14" ht="15" x14ac:dyDescent="0.25">
      <c r="G20" s="53"/>
      <c r="J20" s="53"/>
    </row>
    <row r="21" spans="2:14" s="14" customFormat="1" x14ac:dyDescent="0.35">
      <c r="B21" s="14" t="s">
        <v>34</v>
      </c>
      <c r="D21" s="54">
        <v>27</v>
      </c>
      <c r="E21" s="14" t="s">
        <v>8</v>
      </c>
      <c r="F21" s="52"/>
      <c r="G21" s="53">
        <f t="shared" ref="G21:G22" si="5">F21*D21</f>
        <v>0</v>
      </c>
      <c r="H21" s="52">
        <v>852.6</v>
      </c>
      <c r="I21" s="52"/>
      <c r="J21" s="53">
        <f t="shared" ref="J21:J22" si="6">I21*D21</f>
        <v>0</v>
      </c>
      <c r="K21" s="52">
        <v>367.5</v>
      </c>
      <c r="L21" s="52">
        <f t="shared" ref="L21:L22" si="7">J21+G21</f>
        <v>0</v>
      </c>
      <c r="M21" s="4"/>
    </row>
    <row r="22" spans="2:14" s="14" customFormat="1" x14ac:dyDescent="0.35">
      <c r="B22" s="14" t="s">
        <v>36</v>
      </c>
      <c r="D22" s="54">
        <v>9</v>
      </c>
      <c r="E22" s="14" t="s">
        <v>8</v>
      </c>
      <c r="F22" s="52"/>
      <c r="G22" s="53">
        <f t="shared" si="5"/>
        <v>0</v>
      </c>
      <c r="H22" s="52">
        <v>2122.7999999999997</v>
      </c>
      <c r="I22" s="52"/>
      <c r="J22" s="53">
        <f t="shared" si="6"/>
        <v>0</v>
      </c>
      <c r="K22" s="52">
        <v>2122.7999999999997</v>
      </c>
      <c r="L22" s="52">
        <f t="shared" si="7"/>
        <v>0</v>
      </c>
      <c r="M22" s="4"/>
    </row>
    <row r="23" spans="2:14" ht="15" x14ac:dyDescent="0.25">
      <c r="B23" s="14"/>
      <c r="D23" s="54"/>
      <c r="G23" s="53"/>
      <c r="H23" s="36"/>
      <c r="I23" s="53"/>
      <c r="J23" s="53"/>
      <c r="K23" s="36"/>
    </row>
    <row r="24" spans="2:14" x14ac:dyDescent="0.35">
      <c r="B24" s="4" t="s">
        <v>78</v>
      </c>
      <c r="D24" s="14">
        <v>24</v>
      </c>
      <c r="E24" s="14" t="s">
        <v>8</v>
      </c>
      <c r="G24" s="53">
        <f t="shared" ref="G24" si="8">F24*D24</f>
        <v>0</v>
      </c>
      <c r="H24" s="52">
        <v>686</v>
      </c>
      <c r="J24" s="53">
        <f t="shared" ref="J24" si="9">I24*D24</f>
        <v>0</v>
      </c>
      <c r="K24" s="52">
        <v>313.60000000000002</v>
      </c>
      <c r="L24" s="52">
        <f t="shared" ref="L24" si="10">J24+G24</f>
        <v>0</v>
      </c>
    </row>
    <row r="25" spans="2:14" ht="15" x14ac:dyDescent="0.25">
      <c r="E25" s="14"/>
      <c r="G25" s="53"/>
      <c r="J25" s="53"/>
    </row>
    <row r="27" spans="2:14" s="14" customFormat="1" x14ac:dyDescent="0.35">
      <c r="B27" s="42" t="s">
        <v>20</v>
      </c>
      <c r="F27" s="52"/>
      <c r="G27" s="53"/>
      <c r="H27" s="52"/>
      <c r="I27" s="52"/>
      <c r="J27" s="53"/>
      <c r="K27" s="52"/>
      <c r="L27" s="52"/>
      <c r="M27" s="4"/>
    </row>
    <row r="28" spans="2:14" s="14" customFormat="1" ht="15" x14ac:dyDescent="0.25">
      <c r="B28" s="94"/>
      <c r="F28" s="52"/>
      <c r="G28" s="53"/>
      <c r="H28" s="52"/>
      <c r="I28" s="52"/>
      <c r="J28" s="53"/>
      <c r="K28" s="52"/>
      <c r="L28" s="52"/>
      <c r="M28" s="4"/>
    </row>
    <row r="29" spans="2:14" s="14" customFormat="1" x14ac:dyDescent="0.35">
      <c r="B29" s="14" t="s">
        <v>37</v>
      </c>
      <c r="D29" s="14">
        <v>1</v>
      </c>
      <c r="E29" s="14" t="s">
        <v>8</v>
      </c>
      <c r="F29" s="52"/>
      <c r="G29" s="53">
        <f t="shared" ref="G29:G30" si="11">F29*D29</f>
        <v>0</v>
      </c>
      <c r="H29" s="52"/>
      <c r="I29" s="52"/>
      <c r="J29" s="53">
        <f t="shared" ref="J29:J30" si="12">I29*D29</f>
        <v>0</v>
      </c>
      <c r="K29" s="52"/>
      <c r="L29" s="52">
        <f t="shared" ref="L29:L30" si="13">J29+G29</f>
        <v>0</v>
      </c>
      <c r="M29" s="4"/>
    </row>
    <row r="30" spans="2:14" x14ac:dyDescent="0.35">
      <c r="B30" s="4" t="s">
        <v>38</v>
      </c>
      <c r="D30" s="14">
        <v>5</v>
      </c>
      <c r="E30" s="14" t="s">
        <v>9</v>
      </c>
      <c r="G30" s="53">
        <f t="shared" si="11"/>
        <v>0</v>
      </c>
      <c r="J30" s="53">
        <f t="shared" si="12"/>
        <v>0</v>
      </c>
      <c r="L30" s="52">
        <f t="shared" si="13"/>
        <v>0</v>
      </c>
    </row>
    <row r="31" spans="2:14" s="14" customFormat="1" ht="15" x14ac:dyDescent="0.25">
      <c r="D31" s="54"/>
      <c r="F31" s="52"/>
      <c r="G31" s="53"/>
      <c r="H31" s="52"/>
      <c r="I31" s="52"/>
      <c r="J31" s="53"/>
      <c r="K31" s="52"/>
      <c r="L31" s="52"/>
      <c r="M31" s="4"/>
    </row>
    <row r="32" spans="2:14" s="14" customFormat="1" ht="15" x14ac:dyDescent="0.25">
      <c r="D32" s="54"/>
      <c r="F32" s="52"/>
      <c r="G32" s="53"/>
      <c r="H32" s="52"/>
      <c r="I32" s="52"/>
      <c r="J32" s="53"/>
      <c r="K32" s="52"/>
      <c r="L32" s="52"/>
      <c r="M32" s="4"/>
      <c r="N32" s="4"/>
    </row>
    <row r="33" spans="2:15" x14ac:dyDescent="0.35">
      <c r="B33" s="43" t="s">
        <v>21</v>
      </c>
      <c r="C33" s="15"/>
      <c r="D33" s="44"/>
      <c r="E33" s="15"/>
      <c r="F33" s="105"/>
      <c r="G33" s="53"/>
      <c r="J33" s="53"/>
    </row>
    <row r="34" spans="2:15" ht="15" x14ac:dyDescent="0.25">
      <c r="G34" s="53"/>
      <c r="J34" s="53"/>
    </row>
    <row r="35" spans="2:15" s="14" customFormat="1" x14ac:dyDescent="0.35">
      <c r="B35" s="82" t="s">
        <v>75</v>
      </c>
      <c r="D35" s="54"/>
      <c r="F35" s="52"/>
      <c r="G35" s="53"/>
      <c r="H35" s="52"/>
      <c r="I35" s="52"/>
      <c r="J35" s="53"/>
      <c r="K35" s="52"/>
      <c r="L35" s="52"/>
      <c r="M35" s="4"/>
    </row>
    <row r="36" spans="2:15" s="14" customFormat="1" ht="15" x14ac:dyDescent="0.25">
      <c r="B36" s="14" t="s">
        <v>48</v>
      </c>
      <c r="D36" s="54">
        <v>570</v>
      </c>
      <c r="E36" s="14" t="s">
        <v>9</v>
      </c>
      <c r="F36" s="52"/>
      <c r="G36" s="53">
        <f t="shared" ref="G36:G37" si="14">D36*F36</f>
        <v>0</v>
      </c>
      <c r="H36" s="52"/>
      <c r="I36" s="52"/>
      <c r="J36" s="53">
        <f t="shared" ref="J36:J37" si="15">D36*I36</f>
        <v>0</v>
      </c>
      <c r="K36" s="52"/>
      <c r="L36" s="52">
        <f t="shared" ref="L36:L37" si="16">SUM(G36+J36)</f>
        <v>0</v>
      </c>
      <c r="M36" s="4"/>
    </row>
    <row r="37" spans="2:15" s="14" customFormat="1" ht="15" x14ac:dyDescent="0.25">
      <c r="B37" s="14" t="s">
        <v>49</v>
      </c>
      <c r="D37" s="54">
        <v>410</v>
      </c>
      <c r="E37" s="14" t="s">
        <v>9</v>
      </c>
      <c r="F37" s="52"/>
      <c r="G37" s="53">
        <f t="shared" si="14"/>
        <v>0</v>
      </c>
      <c r="H37" s="52"/>
      <c r="I37" s="52"/>
      <c r="J37" s="53">
        <f t="shared" si="15"/>
        <v>0</v>
      </c>
      <c r="K37" s="52"/>
      <c r="L37" s="52">
        <f t="shared" si="16"/>
        <v>0</v>
      </c>
      <c r="M37" s="4"/>
    </row>
    <row r="38" spans="2:15" s="14" customFormat="1" ht="15" x14ac:dyDescent="0.25">
      <c r="D38" s="54"/>
      <c r="F38" s="52"/>
      <c r="G38" s="53"/>
      <c r="H38" s="52"/>
      <c r="I38" s="52"/>
      <c r="J38" s="53"/>
      <c r="K38" s="52"/>
      <c r="L38" s="52"/>
      <c r="M38" s="4"/>
      <c r="N38" s="54"/>
    </row>
    <row r="39" spans="2:15" s="14" customFormat="1" ht="15" x14ac:dyDescent="0.25">
      <c r="D39" s="54"/>
      <c r="F39" s="52"/>
      <c r="G39" s="53"/>
      <c r="H39" s="52"/>
      <c r="I39" s="52"/>
      <c r="J39" s="53"/>
      <c r="K39" s="52"/>
      <c r="L39" s="52"/>
      <c r="M39" s="4"/>
    </row>
    <row r="40" spans="2:15" ht="15" customHeight="1" x14ac:dyDescent="0.35">
      <c r="B40" s="40" t="s">
        <v>14</v>
      </c>
      <c r="G40" s="53"/>
      <c r="J40" s="53"/>
    </row>
    <row r="41" spans="2:15" ht="15" customHeight="1" x14ac:dyDescent="0.25">
      <c r="B41" s="87"/>
      <c r="G41" s="53"/>
      <c r="J41" s="53"/>
    </row>
    <row r="42" spans="2:15" ht="79.5" customHeight="1" x14ac:dyDescent="0.35">
      <c r="B42" s="57" t="s">
        <v>76</v>
      </c>
      <c r="D42" s="14">
        <v>26</v>
      </c>
      <c r="E42" s="5" t="s">
        <v>8</v>
      </c>
      <c r="G42" s="53">
        <f t="shared" ref="G42" si="17">F42*D42</f>
        <v>0</v>
      </c>
      <c r="H42" s="53"/>
      <c r="J42" s="53">
        <f>D42*I42</f>
        <v>0</v>
      </c>
      <c r="L42" s="52">
        <f t="shared" ref="L42:L43" si="18">SUM(G42+J42)</f>
        <v>0</v>
      </c>
      <c r="O42" s="93"/>
    </row>
    <row r="43" spans="2:15" ht="63.75" customHeight="1" x14ac:dyDescent="0.35">
      <c r="B43" s="57" t="s">
        <v>77</v>
      </c>
      <c r="D43" s="14">
        <v>8</v>
      </c>
      <c r="E43" s="5" t="s">
        <v>8</v>
      </c>
      <c r="G43" s="53">
        <f>F43*D43</f>
        <v>0</v>
      </c>
      <c r="H43" s="53"/>
      <c r="J43" s="53">
        <f t="shared" ref="J43" si="19">D43*I43</f>
        <v>0</v>
      </c>
      <c r="L43" s="52">
        <f t="shared" si="18"/>
        <v>0</v>
      </c>
      <c r="O43" s="93"/>
    </row>
    <row r="44" spans="2:15" ht="15.75" customHeight="1" x14ac:dyDescent="0.25">
      <c r="B44" s="41"/>
      <c r="C44" s="16"/>
      <c r="D44" s="11"/>
      <c r="E44" s="11"/>
      <c r="G44" s="53"/>
      <c r="H44" s="53"/>
      <c r="I44" s="53"/>
      <c r="J44" s="53"/>
    </row>
    <row r="45" spans="2:15" ht="15" x14ac:dyDescent="0.25">
      <c r="B45" s="38"/>
      <c r="C45" s="11"/>
      <c r="D45" s="11"/>
      <c r="E45" s="11"/>
      <c r="F45" s="53"/>
      <c r="G45" s="53"/>
      <c r="H45" s="53"/>
      <c r="I45" s="53"/>
      <c r="J45" s="53"/>
    </row>
    <row r="46" spans="2:15" x14ac:dyDescent="0.35">
      <c r="B46" s="40" t="s">
        <v>24</v>
      </c>
      <c r="C46" s="11"/>
      <c r="D46" s="11"/>
      <c r="E46" s="11"/>
      <c r="F46" s="53"/>
      <c r="G46" s="53"/>
      <c r="H46" s="53"/>
      <c r="I46" s="53"/>
      <c r="J46" s="53"/>
    </row>
    <row r="47" spans="2:15" ht="15" x14ac:dyDescent="0.25">
      <c r="B47" s="38"/>
      <c r="C47" s="11"/>
      <c r="D47" s="11"/>
      <c r="E47" s="11"/>
      <c r="F47" s="53"/>
      <c r="G47" s="53"/>
      <c r="H47" s="53"/>
      <c r="I47" s="53"/>
      <c r="J47" s="53"/>
    </row>
    <row r="48" spans="2:15" x14ac:dyDescent="0.35">
      <c r="B48" s="38" t="s">
        <v>50</v>
      </c>
      <c r="C48" s="11"/>
      <c r="D48" s="11"/>
      <c r="E48" s="11"/>
      <c r="F48" s="53"/>
      <c r="G48" s="53"/>
      <c r="H48" s="53"/>
      <c r="I48" s="53"/>
      <c r="J48" s="53"/>
    </row>
    <row r="49" spans="2:13" x14ac:dyDescent="0.35">
      <c r="B49" s="8" t="s">
        <v>46</v>
      </c>
      <c r="C49" s="16"/>
      <c r="D49" s="14">
        <v>12</v>
      </c>
      <c r="E49" s="5" t="s">
        <v>8</v>
      </c>
      <c r="G49" s="53">
        <f t="shared" ref="G49" si="20">F49*D49</f>
        <v>0</v>
      </c>
      <c r="H49" s="53"/>
      <c r="J49" s="53">
        <f t="shared" ref="J49" si="21">I49*D49</f>
        <v>0</v>
      </c>
      <c r="L49" s="52">
        <f t="shared" ref="L49" si="22">SUM(G49+J49)</f>
        <v>0</v>
      </c>
    </row>
    <row r="50" spans="2:13" ht="15.75" customHeight="1" x14ac:dyDescent="0.25">
      <c r="B50" s="8"/>
      <c r="C50" s="16"/>
      <c r="E50" s="5"/>
      <c r="G50" s="53"/>
      <c r="H50" s="53"/>
      <c r="J50" s="53"/>
    </row>
    <row r="51" spans="2:13" ht="28.5" customHeight="1" x14ac:dyDescent="0.35">
      <c r="B51" s="8" t="s">
        <v>47</v>
      </c>
      <c r="C51" s="16"/>
      <c r="D51" s="14">
        <v>10</v>
      </c>
      <c r="E51" s="5" t="s">
        <v>8</v>
      </c>
      <c r="G51" s="53">
        <f>F51*D51</f>
        <v>0</v>
      </c>
      <c r="H51" s="53"/>
      <c r="J51" s="53">
        <f t="shared" ref="J51" si="23">I51*D51</f>
        <v>0</v>
      </c>
      <c r="L51" s="52">
        <f>SUM(G51+J51)</f>
        <v>0</v>
      </c>
    </row>
    <row r="52" spans="2:13" ht="15.75" customHeight="1" x14ac:dyDescent="0.25">
      <c r="B52" s="8"/>
      <c r="C52" s="16"/>
      <c r="E52" s="5"/>
      <c r="G52" s="53"/>
      <c r="H52" s="53"/>
      <c r="I52" s="53"/>
      <c r="J52" s="53"/>
    </row>
    <row r="53" spans="2:13" s="79" customFormat="1" ht="15" customHeight="1" x14ac:dyDescent="0.35">
      <c r="B53" s="80" t="s">
        <v>61</v>
      </c>
      <c r="C53" s="81"/>
      <c r="D53" s="14">
        <v>1</v>
      </c>
      <c r="E53" s="5" t="s">
        <v>8</v>
      </c>
      <c r="F53" s="52"/>
      <c r="G53" s="53">
        <f t="shared" ref="G53" si="24">F53*D53</f>
        <v>0</v>
      </c>
      <c r="H53" s="53"/>
      <c r="I53" s="52"/>
      <c r="J53" s="53">
        <f t="shared" ref="J53" si="25">I53*D53</f>
        <v>0</v>
      </c>
      <c r="K53" s="52"/>
      <c r="L53" s="52">
        <f t="shared" ref="L53" si="26">SUM(G53+J53)</f>
        <v>0</v>
      </c>
      <c r="M53" s="4"/>
    </row>
    <row r="54" spans="2:13" ht="15" x14ac:dyDescent="0.25">
      <c r="B54" s="8"/>
      <c r="C54" s="16"/>
      <c r="E54" s="5"/>
      <c r="G54" s="53"/>
      <c r="H54" s="53"/>
      <c r="J54" s="53"/>
    </row>
    <row r="55" spans="2:13" s="79" customFormat="1" ht="15" customHeight="1" x14ac:dyDescent="0.25">
      <c r="B55" s="80"/>
      <c r="C55" s="81"/>
      <c r="D55" s="14"/>
      <c r="E55" s="5"/>
      <c r="F55" s="52"/>
      <c r="G55" s="53"/>
      <c r="H55" s="53"/>
      <c r="I55" s="52"/>
      <c r="J55" s="53"/>
      <c r="K55" s="52"/>
      <c r="L55" s="52"/>
      <c r="M55" s="4"/>
    </row>
    <row r="56" spans="2:13" ht="16.5" customHeight="1" x14ac:dyDescent="0.35">
      <c r="B56" s="40" t="s">
        <v>25</v>
      </c>
      <c r="C56" s="16"/>
      <c r="D56" s="11"/>
      <c r="E56" s="16"/>
      <c r="F56" s="53"/>
      <c r="G56" s="53"/>
      <c r="H56" s="53"/>
      <c r="I56" s="53"/>
      <c r="J56" s="53"/>
    </row>
    <row r="57" spans="2:13" ht="16.5" customHeight="1" x14ac:dyDescent="0.25">
      <c r="B57" s="38"/>
      <c r="C57" s="16"/>
      <c r="D57" s="11"/>
      <c r="E57" s="16"/>
      <c r="F57" s="53"/>
      <c r="G57" s="53"/>
      <c r="H57" s="53"/>
      <c r="I57" s="53"/>
      <c r="J57" s="53"/>
    </row>
    <row r="58" spans="2:13" x14ac:dyDescent="0.35">
      <c r="B58" s="8" t="s">
        <v>80</v>
      </c>
      <c r="D58" s="14">
        <v>2</v>
      </c>
      <c r="E58" s="11" t="s">
        <v>8</v>
      </c>
      <c r="F58" s="53"/>
      <c r="G58" s="53">
        <f t="shared" ref="G58" si="27">F58*D58</f>
        <v>0</v>
      </c>
      <c r="H58" s="53"/>
      <c r="I58" s="53"/>
      <c r="J58" s="53">
        <f>I58*D58</f>
        <v>0</v>
      </c>
      <c r="L58" s="52">
        <f>SUM(G58+J58)</f>
        <v>0</v>
      </c>
    </row>
    <row r="59" spans="2:13" s="82" customFormat="1" x14ac:dyDescent="0.35">
      <c r="B59" s="82" t="s">
        <v>60</v>
      </c>
      <c r="D59" s="54">
        <v>80</v>
      </c>
      <c r="E59" s="11" t="s">
        <v>8</v>
      </c>
      <c r="F59" s="53"/>
      <c r="G59" s="53">
        <f>F59*D59</f>
        <v>0</v>
      </c>
      <c r="H59" s="53"/>
      <c r="I59" s="53"/>
      <c r="J59" s="53">
        <f>I59*D59</f>
        <v>0</v>
      </c>
      <c r="K59" s="52"/>
      <c r="L59" s="52">
        <f t="shared" ref="L59" si="28">SUM(G59+J59)</f>
        <v>0</v>
      </c>
      <c r="M59" s="4"/>
    </row>
    <row r="60" spans="2:13" ht="15.75" customHeight="1" x14ac:dyDescent="0.35">
      <c r="B60" s="41" t="s">
        <v>62</v>
      </c>
      <c r="C60" s="16"/>
      <c r="D60" s="11">
        <v>1</v>
      </c>
      <c r="E60" s="11" t="s">
        <v>8</v>
      </c>
      <c r="G60" s="53">
        <f t="shared" ref="G60" si="29">F60*D60</f>
        <v>0</v>
      </c>
      <c r="H60" s="53"/>
      <c r="I60" s="53"/>
      <c r="J60" s="53"/>
      <c r="L60" s="52">
        <f t="shared" ref="L60" si="30">SUM(G60+J60)</f>
        <v>0</v>
      </c>
    </row>
    <row r="61" spans="2:13" ht="15.75" customHeight="1" x14ac:dyDescent="0.35">
      <c r="B61" s="41" t="s">
        <v>81</v>
      </c>
      <c r="C61" s="16"/>
      <c r="D61" s="11">
        <v>10</v>
      </c>
      <c r="E61" s="11" t="s">
        <v>8</v>
      </c>
      <c r="G61" s="53">
        <f t="shared" ref="G61" si="31">F61*D61</f>
        <v>0</v>
      </c>
      <c r="H61" s="53"/>
      <c r="I61" s="53"/>
      <c r="J61" s="53"/>
      <c r="L61" s="52">
        <f t="shared" ref="L61" si="32">SUM(G61+J61)</f>
        <v>0</v>
      </c>
    </row>
    <row r="62" spans="2:13" ht="15.75" customHeight="1" x14ac:dyDescent="0.25">
      <c r="B62" s="41"/>
      <c r="C62" s="16"/>
      <c r="D62" s="11"/>
      <c r="E62" s="11"/>
      <c r="G62" s="53"/>
      <c r="H62" s="53"/>
      <c r="I62" s="53"/>
      <c r="J62" s="53"/>
    </row>
    <row r="63" spans="2:13" ht="15" x14ac:dyDescent="0.25">
      <c r="B63" s="11"/>
      <c r="C63" s="16"/>
      <c r="D63" s="11"/>
      <c r="E63" s="11"/>
      <c r="F63" s="53"/>
      <c r="G63" s="53"/>
      <c r="H63" s="53"/>
      <c r="J63" s="53"/>
    </row>
    <row r="64" spans="2:13" s="17" customFormat="1" x14ac:dyDescent="0.35">
      <c r="B64" s="40" t="s">
        <v>17</v>
      </c>
      <c r="C64" s="16"/>
      <c r="D64" s="11"/>
      <c r="E64" s="11"/>
      <c r="F64" s="53"/>
      <c r="G64" s="53"/>
      <c r="H64" s="53"/>
      <c r="I64" s="53"/>
      <c r="J64" s="53"/>
      <c r="K64" s="52"/>
      <c r="L64" s="52"/>
      <c r="M64" s="4"/>
    </row>
    <row r="65" spans="2:25" s="17" customFormat="1" ht="15" x14ac:dyDescent="0.25">
      <c r="B65" s="4"/>
      <c r="C65" s="16"/>
      <c r="D65" s="11"/>
      <c r="E65" s="11"/>
      <c r="F65" s="53"/>
      <c r="G65" s="53"/>
      <c r="H65" s="53"/>
      <c r="I65" s="53"/>
      <c r="J65" s="53"/>
      <c r="K65" s="52"/>
      <c r="L65" s="52"/>
      <c r="M65" s="4"/>
    </row>
    <row r="66" spans="2:25" s="17" customFormat="1" ht="15" x14ac:dyDescent="0.25">
      <c r="B66" s="4" t="s">
        <v>22</v>
      </c>
      <c r="C66" s="16"/>
      <c r="D66" s="11">
        <v>160</v>
      </c>
      <c r="E66" s="11" t="s">
        <v>9</v>
      </c>
      <c r="F66" s="52"/>
      <c r="G66" s="53">
        <f t="shared" ref="G66:G67" si="33">D66*F66</f>
        <v>0</v>
      </c>
      <c r="H66" s="53"/>
      <c r="I66" s="53"/>
      <c r="J66" s="53"/>
      <c r="K66" s="52"/>
      <c r="L66" s="52">
        <f t="shared" ref="L66:L67" si="34">SUM(G66+J66)</f>
        <v>0</v>
      </c>
      <c r="M66" s="4"/>
    </row>
    <row r="67" spans="2:25" s="17" customFormat="1" ht="15" x14ac:dyDescent="0.25">
      <c r="B67" s="4" t="s">
        <v>23</v>
      </c>
      <c r="C67" s="16"/>
      <c r="D67" s="11">
        <v>34</v>
      </c>
      <c r="E67" s="11" t="s">
        <v>8</v>
      </c>
      <c r="F67" s="52"/>
      <c r="G67" s="53">
        <f t="shared" si="33"/>
        <v>0</v>
      </c>
      <c r="H67" s="53"/>
      <c r="I67" s="53"/>
      <c r="J67" s="53"/>
      <c r="K67" s="52"/>
      <c r="L67" s="52">
        <f t="shared" si="34"/>
        <v>0</v>
      </c>
      <c r="M67" s="4"/>
    </row>
    <row r="68" spans="2:25" s="17" customFormat="1" x14ac:dyDescent="0.35">
      <c r="B68" s="4" t="s">
        <v>51</v>
      </c>
      <c r="C68" s="16"/>
      <c r="D68" s="117">
        <v>16</v>
      </c>
      <c r="E68" s="11" t="s">
        <v>8</v>
      </c>
      <c r="F68" s="52"/>
      <c r="G68" s="53">
        <f t="shared" ref="G68" si="35">D68*F68</f>
        <v>0</v>
      </c>
      <c r="H68" s="53"/>
      <c r="I68" s="53"/>
      <c r="J68" s="53"/>
      <c r="K68" s="52"/>
      <c r="L68" s="52">
        <f t="shared" ref="L68" si="36">SUM(G68+J68)</f>
        <v>0</v>
      </c>
      <c r="M68" s="4"/>
    </row>
    <row r="69" spans="2:25" s="17" customFormat="1" ht="15" customHeight="1" x14ac:dyDescent="0.35">
      <c r="B69" s="4" t="s">
        <v>63</v>
      </c>
      <c r="C69" s="16"/>
      <c r="D69" s="117">
        <v>4</v>
      </c>
      <c r="E69" s="11" t="s">
        <v>8</v>
      </c>
      <c r="F69" s="52"/>
      <c r="G69" s="53">
        <f t="shared" ref="G69" si="37">D69*F69</f>
        <v>0</v>
      </c>
      <c r="H69" s="53"/>
      <c r="I69" s="53"/>
      <c r="J69" s="53"/>
      <c r="K69" s="52"/>
      <c r="L69" s="52">
        <f t="shared" ref="L69" si="38">SUM(G69+J69)</f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2:25" s="17" customFormat="1" ht="15" customHeight="1" x14ac:dyDescent="0.35">
      <c r="B70" t="s">
        <v>58</v>
      </c>
      <c r="C70" s="89"/>
      <c r="D70" s="11">
        <v>160</v>
      </c>
      <c r="E70" s="95" t="s">
        <v>9</v>
      </c>
      <c r="F70" s="103"/>
      <c r="G70" s="103">
        <f t="shared" ref="G70" si="39">D70*F70</f>
        <v>0</v>
      </c>
      <c r="H70" s="103"/>
      <c r="I70" s="103"/>
      <c r="J70" s="103"/>
      <c r="K70" s="104"/>
      <c r="L70" s="36">
        <f t="shared" ref="L70" si="40">SUM(G70+J70)</f>
        <v>0</v>
      </c>
      <c r="M70" s="4"/>
    </row>
    <row r="71" spans="2:25" s="17" customFormat="1" ht="15" customHeight="1" x14ac:dyDescent="0.25">
      <c r="B71"/>
      <c r="C71" s="89"/>
      <c r="D71" s="118"/>
      <c r="E71" s="95"/>
      <c r="F71" s="103"/>
      <c r="G71" s="103"/>
      <c r="H71" s="103"/>
      <c r="I71" s="103"/>
      <c r="J71" s="103"/>
      <c r="K71" s="104"/>
      <c r="L71" s="36"/>
      <c r="M71" s="4"/>
    </row>
    <row r="72" spans="2:25" s="17" customFormat="1" ht="15" customHeight="1" x14ac:dyDescent="0.25">
      <c r="B72" s="45"/>
      <c r="D72" s="46"/>
      <c r="F72" s="106"/>
      <c r="G72" s="53"/>
      <c r="H72" s="106"/>
      <c r="I72" s="106"/>
      <c r="J72" s="53"/>
      <c r="K72" s="106"/>
      <c r="L72" s="52"/>
      <c r="M72" s="4"/>
    </row>
    <row r="73" spans="2:25" x14ac:dyDescent="0.35">
      <c r="B73" s="39" t="s">
        <v>5</v>
      </c>
      <c r="G73" s="53"/>
      <c r="J73" s="53"/>
    </row>
    <row r="74" spans="2:25" ht="15" x14ac:dyDescent="0.25">
      <c r="B74" s="13"/>
      <c r="G74" s="53"/>
      <c r="J74" s="53"/>
    </row>
    <row r="75" spans="2:25" x14ac:dyDescent="0.35">
      <c r="B75" s="4" t="s">
        <v>82</v>
      </c>
      <c r="D75" s="4">
        <v>8</v>
      </c>
      <c r="E75" s="4" t="s">
        <v>12</v>
      </c>
      <c r="G75" s="53">
        <f t="shared" ref="G75" si="41">D75*F75</f>
        <v>0</v>
      </c>
      <c r="J75" s="53"/>
      <c r="L75" s="52">
        <f t="shared" ref="L75" si="42">SUM(G75+J75)</f>
        <v>0</v>
      </c>
    </row>
    <row r="76" spans="2:25" x14ac:dyDescent="0.35">
      <c r="B76" s="4" t="s">
        <v>27</v>
      </c>
      <c r="D76" s="4">
        <v>4</v>
      </c>
      <c r="E76" s="4" t="s">
        <v>12</v>
      </c>
      <c r="G76" s="53">
        <f t="shared" ref="G76" si="43">D76*F76</f>
        <v>0</v>
      </c>
      <c r="J76" s="53"/>
      <c r="L76" s="52">
        <f t="shared" ref="L76" si="44">SUM(G76+J76)</f>
        <v>0</v>
      </c>
    </row>
    <row r="77" spans="2:25" x14ac:dyDescent="0.35">
      <c r="B77" s="4" t="s">
        <v>18</v>
      </c>
      <c r="D77" s="4">
        <v>10</v>
      </c>
      <c r="E77" s="4" t="s">
        <v>12</v>
      </c>
      <c r="G77" s="53">
        <f t="shared" ref="G77:G79" si="45">D77*F77</f>
        <v>0</v>
      </c>
      <c r="J77" s="53"/>
      <c r="L77" s="52">
        <f t="shared" ref="L77:L79" si="46">SUM(G77+J77)</f>
        <v>0</v>
      </c>
    </row>
    <row r="78" spans="2:25" x14ac:dyDescent="0.35">
      <c r="B78" s="4" t="s">
        <v>40</v>
      </c>
      <c r="D78" s="4">
        <v>4</v>
      </c>
      <c r="E78" s="4" t="s">
        <v>12</v>
      </c>
      <c r="G78" s="53">
        <f t="shared" si="45"/>
        <v>0</v>
      </c>
      <c r="J78" s="53"/>
      <c r="L78" s="52">
        <f t="shared" si="46"/>
        <v>0</v>
      </c>
    </row>
    <row r="79" spans="2:25" x14ac:dyDescent="0.35">
      <c r="B79" s="4" t="s">
        <v>19</v>
      </c>
      <c r="D79" s="4">
        <v>2</v>
      </c>
      <c r="E79" s="11" t="s">
        <v>12</v>
      </c>
      <c r="G79" s="53">
        <f t="shared" si="45"/>
        <v>0</v>
      </c>
      <c r="J79" s="53"/>
      <c r="L79" s="52">
        <f t="shared" si="46"/>
        <v>0</v>
      </c>
    </row>
    <row r="80" spans="2:25" ht="15" x14ac:dyDescent="0.25">
      <c r="D80" s="4"/>
      <c r="E80" s="11"/>
      <c r="G80" s="53"/>
      <c r="J80" s="53"/>
    </row>
    <row r="81" spans="1:13" x14ac:dyDescent="0.35">
      <c r="B81" s="11" t="s">
        <v>33</v>
      </c>
      <c r="C81" s="16"/>
      <c r="D81" s="14">
        <v>3.5</v>
      </c>
      <c r="E81" s="11" t="s">
        <v>16</v>
      </c>
      <c r="F81" s="53"/>
      <c r="G81" s="53"/>
      <c r="H81" s="53"/>
      <c r="J81" s="53">
        <f>SUM(J10:J79)</f>
        <v>0</v>
      </c>
      <c r="L81" s="52">
        <f>J81/100*D81</f>
        <v>0</v>
      </c>
      <c r="M81" s="36"/>
    </row>
    <row r="82" spans="1:13" x14ac:dyDescent="0.35">
      <c r="B82" s="11" t="s">
        <v>39</v>
      </c>
      <c r="C82" s="16"/>
      <c r="D82" s="14">
        <v>4.8</v>
      </c>
      <c r="E82" s="11" t="s">
        <v>16</v>
      </c>
      <c r="F82" s="53"/>
      <c r="G82" s="53">
        <f>SUM(G10:G76)</f>
        <v>0</v>
      </c>
      <c r="H82" s="53"/>
      <c r="L82" s="52">
        <f>G82/100*D82</f>
        <v>0</v>
      </c>
      <c r="M82" s="36"/>
    </row>
    <row r="83" spans="1:13" s="14" customFormat="1" x14ac:dyDescent="0.35">
      <c r="B83" s="11" t="s">
        <v>57</v>
      </c>
      <c r="C83" s="11"/>
      <c r="D83" s="88">
        <v>2</v>
      </c>
      <c r="E83" s="11" t="s">
        <v>16</v>
      </c>
      <c r="F83" s="53"/>
      <c r="G83" s="53">
        <f>G82</f>
        <v>0</v>
      </c>
      <c r="H83" s="53"/>
      <c r="I83" s="52"/>
      <c r="J83" s="53">
        <f>J81</f>
        <v>0</v>
      </c>
      <c r="K83" s="52"/>
      <c r="L83" s="52">
        <f>(G83+J83)/100*D83</f>
        <v>0</v>
      </c>
      <c r="M83" s="36"/>
    </row>
    <row r="84" spans="1:13" s="14" customFormat="1" ht="15" x14ac:dyDescent="0.25">
      <c r="B84" s="11"/>
      <c r="C84" s="11"/>
      <c r="D84" s="88"/>
      <c r="E84" s="11"/>
      <c r="F84" s="53"/>
      <c r="G84" s="53"/>
      <c r="H84" s="53"/>
      <c r="I84" s="52"/>
      <c r="J84" s="53"/>
      <c r="K84" s="52"/>
      <c r="L84" s="52"/>
      <c r="M84" s="4"/>
    </row>
    <row r="85" spans="1:13" s="14" customFormat="1" ht="15.75" thickBot="1" x14ac:dyDescent="0.3">
      <c r="B85" s="11"/>
      <c r="C85" s="11"/>
      <c r="D85" s="88"/>
      <c r="E85" s="11"/>
      <c r="F85" s="53"/>
      <c r="G85" s="53"/>
      <c r="H85" s="53"/>
      <c r="I85" s="52"/>
      <c r="J85" s="53"/>
      <c r="K85" s="52"/>
      <c r="L85" s="52"/>
      <c r="M85" s="4"/>
    </row>
    <row r="86" spans="1:13" s="37" customFormat="1" ht="15.75" thickBot="1" x14ac:dyDescent="0.3">
      <c r="A86" s="47"/>
      <c r="B86" s="48" t="s">
        <v>44</v>
      </c>
      <c r="C86" s="18"/>
      <c r="D86" s="49"/>
      <c r="E86" s="18"/>
      <c r="F86" s="107"/>
      <c r="G86" s="108"/>
      <c r="H86" s="108"/>
      <c r="I86" s="108"/>
      <c r="J86" s="108"/>
      <c r="K86" s="107"/>
      <c r="L86" s="51">
        <f>SUM(L10:L83)</f>
        <v>0</v>
      </c>
    </row>
    <row r="89" spans="1:13" s="31" customFormat="1" ht="13.5" customHeight="1" x14ac:dyDescent="0.25">
      <c r="A89" s="2"/>
      <c r="B89" s="97"/>
      <c r="C89" s="1"/>
      <c r="D89" s="1"/>
      <c r="E89" s="1"/>
      <c r="F89" s="109"/>
      <c r="G89" s="109"/>
      <c r="H89" s="109"/>
      <c r="I89" s="109"/>
      <c r="J89" s="109"/>
      <c r="K89" s="109"/>
      <c r="L89" s="110"/>
    </row>
    <row r="90" spans="1:13" s="31" customFormat="1" ht="14.25" customHeight="1" x14ac:dyDescent="0.2">
      <c r="B90" s="98"/>
      <c r="F90" s="110"/>
      <c r="G90" s="110"/>
      <c r="H90" s="110"/>
      <c r="I90" s="110"/>
      <c r="J90" s="110"/>
      <c r="K90" s="110"/>
      <c r="L90" s="110"/>
    </row>
    <row r="91" spans="1:13" s="31" customFormat="1" ht="14.25" customHeight="1" x14ac:dyDescent="0.25">
      <c r="A91" s="2"/>
      <c r="B91" s="90"/>
      <c r="C91" s="1"/>
      <c r="D91" s="1"/>
      <c r="E91" s="1"/>
      <c r="F91" s="109"/>
      <c r="G91" s="109"/>
      <c r="H91" s="109"/>
      <c r="I91" s="109"/>
      <c r="J91" s="109"/>
      <c r="K91" s="109"/>
      <c r="L91" s="110"/>
    </row>
    <row r="92" spans="1:13" s="31" customFormat="1" ht="14.25" customHeight="1" x14ac:dyDescent="0.2">
      <c r="B92" s="98"/>
      <c r="F92" s="110"/>
      <c r="G92" s="110"/>
      <c r="H92" s="110"/>
      <c r="I92" s="110"/>
      <c r="J92" s="110"/>
      <c r="K92" s="110"/>
      <c r="L92" s="110"/>
    </row>
    <row r="93" spans="1:13" s="31" customFormat="1" ht="14.25" customHeight="1" x14ac:dyDescent="0.2">
      <c r="B93" s="98"/>
      <c r="F93" s="110"/>
      <c r="G93" s="110"/>
      <c r="H93" s="110"/>
      <c r="I93" s="110"/>
      <c r="J93" s="110"/>
      <c r="K93" s="110"/>
      <c r="L93" s="110"/>
    </row>
  </sheetData>
  <mergeCells count="3">
    <mergeCell ref="B1:F3"/>
    <mergeCell ref="F5:G5"/>
    <mergeCell ref="I5:J5"/>
  </mergeCells>
  <phoneticPr fontId="41" type="noConversion"/>
  <printOptions gridLines="1"/>
  <pageMargins left="0.31496062992125984" right="0.31496062992125984" top="0.39370078740157483" bottom="0.43307086614173229" header="0.31496062992125984" footer="0.31496062992125984"/>
  <pageSetup paperSize="9" scale="89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zoomScale="90" zoomScaleNormal="90" workbookViewId="0">
      <selection activeCell="N14" sqref="N14"/>
    </sheetView>
  </sheetViews>
  <sheetFormatPr defaultColWidth="9.1796875" defaultRowHeight="14.5" x14ac:dyDescent="0.35"/>
  <cols>
    <col min="1" max="1" width="1.81640625" style="4" customWidth="1"/>
    <col min="2" max="2" width="65.7265625" style="4" customWidth="1"/>
    <col min="3" max="3" width="1.1796875" style="4" customWidth="1"/>
    <col min="4" max="4" width="5.1796875" style="14" customWidth="1"/>
    <col min="5" max="5" width="4.1796875" style="4" customWidth="1"/>
    <col min="6" max="6" width="11.1796875" style="12" customWidth="1"/>
    <col min="7" max="7" width="10.54296875" style="6" customWidth="1"/>
    <col min="8" max="8" width="1" style="6" customWidth="1"/>
    <col min="9" max="9" width="11.26953125" style="12" customWidth="1"/>
    <col min="10" max="10" width="11.54296875" style="6" customWidth="1"/>
    <col min="11" max="11" width="1.1796875" style="6" customWidth="1"/>
    <col min="12" max="12" width="12.7265625" style="6" customWidth="1"/>
    <col min="13" max="13" width="13.7265625" style="67" customWidth="1"/>
    <col min="14" max="14" width="14.7265625" style="4" customWidth="1"/>
    <col min="15" max="16384" width="9.1796875" style="4"/>
  </cols>
  <sheetData>
    <row r="1" spans="2:15" ht="14.25" customHeight="1" x14ac:dyDescent="0.35">
      <c r="B1" s="129" t="s">
        <v>67</v>
      </c>
      <c r="C1" s="130"/>
      <c r="D1" s="130"/>
      <c r="E1" s="130"/>
      <c r="F1" s="130"/>
      <c r="I1" s="6"/>
    </row>
    <row r="2" spans="2:15" ht="14.25" customHeight="1" x14ac:dyDescent="0.35">
      <c r="B2" s="129"/>
      <c r="C2" s="130"/>
      <c r="D2" s="130"/>
      <c r="E2" s="130"/>
      <c r="F2" s="130"/>
      <c r="I2" s="6"/>
    </row>
    <row r="3" spans="2:15" ht="14.25" customHeight="1" x14ac:dyDescent="0.35">
      <c r="B3" s="131"/>
      <c r="C3" s="131"/>
      <c r="D3" s="131"/>
      <c r="E3" s="131"/>
      <c r="F3" s="131"/>
      <c r="G3" s="68"/>
      <c r="H3" s="68"/>
      <c r="I3" s="68"/>
      <c r="J3" s="68"/>
      <c r="K3" s="68"/>
      <c r="L3" s="68"/>
    </row>
    <row r="4" spans="2:15" s="13" customFormat="1" ht="29" x14ac:dyDescent="0.35">
      <c r="B4" s="112" t="s">
        <v>59</v>
      </c>
      <c r="D4" s="38"/>
      <c r="F4" s="133" t="s">
        <v>1</v>
      </c>
      <c r="G4" s="133"/>
      <c r="H4" s="69"/>
      <c r="I4" s="133" t="s">
        <v>2</v>
      </c>
      <c r="J4" s="133"/>
      <c r="K4" s="69"/>
      <c r="L4" s="69" t="s">
        <v>3</v>
      </c>
      <c r="M4" s="70"/>
    </row>
    <row r="5" spans="2:15" ht="6" customHeight="1" x14ac:dyDescent="0.25"/>
    <row r="6" spans="2:15" ht="14.25" customHeight="1" x14ac:dyDescent="0.35">
      <c r="G6" s="71" t="s">
        <v>10</v>
      </c>
      <c r="H6" s="71"/>
      <c r="I6" s="35"/>
      <c r="J6" s="71" t="s">
        <v>11</v>
      </c>
    </row>
    <row r="7" spans="2:15" ht="14.25" customHeight="1" x14ac:dyDescent="0.25">
      <c r="G7" s="71"/>
      <c r="H7" s="71"/>
      <c r="I7" s="35"/>
      <c r="J7" s="71"/>
    </row>
    <row r="8" spans="2:15" x14ac:dyDescent="0.35">
      <c r="B8" s="39" t="s">
        <v>64</v>
      </c>
      <c r="F8" s="52"/>
      <c r="G8" s="36"/>
      <c r="H8" s="36"/>
      <c r="I8" s="52"/>
      <c r="J8" s="52"/>
      <c r="K8" s="36"/>
      <c r="L8" s="36"/>
      <c r="N8" s="50"/>
    </row>
    <row r="9" spans="2:15" x14ac:dyDescent="0.35">
      <c r="B9" s="91" t="s">
        <v>70</v>
      </c>
      <c r="D9" s="14">
        <v>2</v>
      </c>
      <c r="E9" s="4" t="s">
        <v>69</v>
      </c>
      <c r="F9" s="36"/>
      <c r="G9" s="36">
        <f t="shared" ref="G9" si="0">F9*D9</f>
        <v>0</v>
      </c>
      <c r="H9" s="36"/>
      <c r="I9" s="52"/>
      <c r="J9" s="52"/>
      <c r="K9" s="36"/>
      <c r="L9" s="36">
        <f t="shared" ref="L9:L13" si="1">SUM(G9+J9)</f>
        <v>0</v>
      </c>
      <c r="N9" s="50"/>
    </row>
    <row r="10" spans="2:15" x14ac:dyDescent="0.35">
      <c r="B10" s="91" t="s">
        <v>65</v>
      </c>
      <c r="D10" s="14">
        <v>1</v>
      </c>
      <c r="E10" s="4" t="s">
        <v>28</v>
      </c>
      <c r="F10" s="36"/>
      <c r="G10" s="36">
        <f t="shared" ref="G10" si="2">F10*D10</f>
        <v>0</v>
      </c>
      <c r="H10" s="36"/>
      <c r="I10" s="52"/>
      <c r="J10" s="36">
        <f t="shared" ref="J10" si="3">I10*D10</f>
        <v>0</v>
      </c>
      <c r="K10" s="36"/>
      <c r="L10" s="36">
        <f t="shared" si="1"/>
        <v>0</v>
      </c>
      <c r="M10" s="66"/>
      <c r="N10" s="50"/>
    </row>
    <row r="11" spans="2:15" x14ac:dyDescent="0.35">
      <c r="B11" s="91" t="s">
        <v>54</v>
      </c>
      <c r="D11" s="14">
        <v>1</v>
      </c>
      <c r="E11" s="4" t="s">
        <v>28</v>
      </c>
      <c r="F11" s="36"/>
      <c r="G11" s="36">
        <f>F11*D11</f>
        <v>0</v>
      </c>
      <c r="H11" s="36"/>
      <c r="I11" s="52"/>
      <c r="J11" s="36">
        <f>I11*D11</f>
        <v>0</v>
      </c>
      <c r="K11" s="36"/>
      <c r="L11" s="36">
        <f t="shared" si="1"/>
        <v>0</v>
      </c>
      <c r="M11" s="66"/>
      <c r="N11" s="50"/>
      <c r="O11"/>
    </row>
    <row r="12" spans="2:15" ht="29" x14ac:dyDescent="0.35">
      <c r="B12" s="92" t="s">
        <v>55</v>
      </c>
      <c r="D12" s="14">
        <v>2</v>
      </c>
      <c r="E12" s="4" t="s">
        <v>28</v>
      </c>
      <c r="F12" s="36"/>
      <c r="G12" s="36">
        <f t="shared" ref="G12:G13" si="4">F12*D12</f>
        <v>0</v>
      </c>
      <c r="H12" s="36"/>
      <c r="I12" s="52"/>
      <c r="J12" s="36">
        <f t="shared" ref="J12:J13" si="5">I12*D12</f>
        <v>0</v>
      </c>
      <c r="K12" s="36"/>
      <c r="L12" s="36">
        <f t="shared" si="1"/>
        <v>0</v>
      </c>
      <c r="M12" s="66"/>
      <c r="N12" s="50"/>
    </row>
    <row r="13" spans="2:15" ht="29" x14ac:dyDescent="0.35">
      <c r="B13" s="92" t="s">
        <v>56</v>
      </c>
      <c r="D13" s="14">
        <v>2</v>
      </c>
      <c r="E13" s="4" t="s">
        <v>28</v>
      </c>
      <c r="F13" s="36"/>
      <c r="G13" s="36">
        <f t="shared" si="4"/>
        <v>0</v>
      </c>
      <c r="H13" s="36"/>
      <c r="I13" s="52"/>
      <c r="J13" s="36">
        <f t="shared" si="5"/>
        <v>0</v>
      </c>
      <c r="K13" s="36"/>
      <c r="L13" s="36">
        <f t="shared" si="1"/>
        <v>0</v>
      </c>
      <c r="M13" s="66"/>
      <c r="N13" s="50"/>
    </row>
    <row r="14" spans="2:15" x14ac:dyDescent="0.35">
      <c r="B14" s="91" t="s">
        <v>71</v>
      </c>
      <c r="D14" s="14">
        <v>1</v>
      </c>
      <c r="E14" s="4" t="s">
        <v>28</v>
      </c>
      <c r="F14" s="36"/>
      <c r="G14" s="36">
        <f t="shared" ref="G14" si="6">F14*D14</f>
        <v>0</v>
      </c>
      <c r="H14" s="36"/>
      <c r="I14" s="52"/>
      <c r="J14" s="36">
        <f t="shared" ref="J14" si="7">I14*D14</f>
        <v>0</v>
      </c>
      <c r="K14" s="36"/>
      <c r="L14" s="36">
        <f>SUM(G14+J14)</f>
        <v>0</v>
      </c>
      <c r="N14" s="50"/>
    </row>
    <row r="15" spans="2:15" x14ac:dyDescent="0.35">
      <c r="B15" s="41" t="s">
        <v>35</v>
      </c>
      <c r="D15" s="14">
        <v>1</v>
      </c>
      <c r="E15" s="4" t="s">
        <v>29</v>
      </c>
      <c r="F15" s="84"/>
      <c r="G15" s="36">
        <f t="shared" ref="G15" si="8">F15*D15</f>
        <v>0</v>
      </c>
      <c r="H15" s="36"/>
      <c r="I15" s="84"/>
      <c r="J15" s="36">
        <f t="shared" ref="J15" si="9">I15*D15</f>
        <v>0</v>
      </c>
      <c r="K15" s="36"/>
      <c r="L15" s="36">
        <f t="shared" ref="L15" si="10">SUM(G15+J15)</f>
        <v>0</v>
      </c>
      <c r="N15" s="50"/>
    </row>
    <row r="16" spans="2:15" x14ac:dyDescent="0.35">
      <c r="B16" s="4" t="s">
        <v>15</v>
      </c>
      <c r="C16" s="16"/>
      <c r="D16" s="11">
        <v>5</v>
      </c>
      <c r="E16" s="11" t="s">
        <v>16</v>
      </c>
      <c r="F16" s="53"/>
      <c r="G16" s="53"/>
      <c r="H16" s="53"/>
      <c r="I16" s="36"/>
      <c r="J16" s="53">
        <f>SUM(J10:J15)</f>
        <v>0</v>
      </c>
      <c r="K16" s="36"/>
      <c r="L16" s="36">
        <f>J16/100*D16</f>
        <v>0</v>
      </c>
      <c r="M16" s="10"/>
      <c r="N16" s="50"/>
      <c r="O16" s="6"/>
    </row>
    <row r="17" spans="1:15" x14ac:dyDescent="0.35">
      <c r="B17" s="72" t="s">
        <v>66</v>
      </c>
      <c r="C17" s="73"/>
      <c r="D17" s="74"/>
      <c r="E17" s="73"/>
      <c r="F17" s="113"/>
      <c r="G17" s="114"/>
      <c r="H17" s="114"/>
      <c r="I17" s="113"/>
      <c r="J17" s="114"/>
      <c r="K17" s="114"/>
      <c r="L17" s="114"/>
      <c r="M17" s="75">
        <f>SUM(L9:L16)</f>
        <v>0</v>
      </c>
      <c r="N17" s="50"/>
    </row>
    <row r="18" spans="1:15" ht="14.25" customHeight="1" x14ac:dyDescent="0.25">
      <c r="F18" s="52"/>
      <c r="G18" s="115"/>
      <c r="H18" s="115"/>
      <c r="I18" s="101"/>
      <c r="J18" s="115"/>
      <c r="K18" s="36"/>
      <c r="L18" s="36"/>
      <c r="N18" s="50"/>
    </row>
    <row r="19" spans="1:15" ht="14.25" customHeight="1" x14ac:dyDescent="0.25">
      <c r="F19" s="52"/>
      <c r="G19" s="115"/>
      <c r="H19" s="115"/>
      <c r="I19" s="101"/>
      <c r="J19" s="115"/>
      <c r="K19" s="36"/>
      <c r="L19" s="36"/>
      <c r="N19" s="50"/>
    </row>
    <row r="20" spans="1:15" ht="14.25" customHeight="1" x14ac:dyDescent="0.25">
      <c r="F20" s="52"/>
      <c r="G20" s="115"/>
      <c r="H20" s="115"/>
      <c r="I20" s="101"/>
      <c r="J20" s="115"/>
      <c r="K20" s="36"/>
      <c r="L20" s="36"/>
      <c r="N20" s="50"/>
    </row>
    <row r="21" spans="1:15" x14ac:dyDescent="0.35">
      <c r="B21" s="39" t="s">
        <v>73</v>
      </c>
      <c r="F21" s="52"/>
      <c r="G21" s="36"/>
      <c r="H21" s="36"/>
      <c r="I21" s="52"/>
      <c r="J21" s="52"/>
      <c r="K21" s="36"/>
      <c r="L21" s="36"/>
      <c r="N21" s="50"/>
    </row>
    <row r="22" spans="1:15" x14ac:dyDescent="0.35">
      <c r="B22" s="91" t="s">
        <v>70</v>
      </c>
      <c r="D22" s="14">
        <v>2</v>
      </c>
      <c r="E22" s="4" t="s">
        <v>69</v>
      </c>
      <c r="F22" s="36"/>
      <c r="G22" s="36">
        <f t="shared" ref="G22" si="11">F22*D22</f>
        <v>0</v>
      </c>
      <c r="H22" s="36"/>
      <c r="I22" s="52"/>
      <c r="J22" s="52"/>
      <c r="K22" s="36"/>
      <c r="L22" s="36">
        <f t="shared" ref="L22" si="12">SUM(G22+J22)</f>
        <v>0</v>
      </c>
      <c r="N22" s="50"/>
    </row>
    <row r="23" spans="1:15" x14ac:dyDescent="0.35">
      <c r="B23" s="91" t="s">
        <v>54</v>
      </c>
      <c r="D23" s="14">
        <v>1</v>
      </c>
      <c r="E23" s="4" t="s">
        <v>28</v>
      </c>
      <c r="F23" s="36"/>
      <c r="G23" s="36">
        <f>F23*D23</f>
        <v>0</v>
      </c>
      <c r="H23" s="36"/>
      <c r="I23" s="52"/>
      <c r="J23" s="36">
        <f>I23*D23</f>
        <v>0</v>
      </c>
      <c r="K23" s="36"/>
      <c r="L23" s="36">
        <f>SUM(G23+J23)</f>
        <v>0</v>
      </c>
      <c r="M23" s="66"/>
      <c r="N23" s="50"/>
      <c r="O23"/>
    </row>
    <row r="24" spans="1:15" ht="29" x14ac:dyDescent="0.35">
      <c r="B24" s="92" t="s">
        <v>55</v>
      </c>
      <c r="D24" s="14">
        <v>2</v>
      </c>
      <c r="E24" s="4" t="s">
        <v>28</v>
      </c>
      <c r="F24" s="36"/>
      <c r="G24" s="36">
        <f t="shared" ref="G24:G26" si="13">F24*D24</f>
        <v>0</v>
      </c>
      <c r="H24" s="36"/>
      <c r="I24" s="52"/>
      <c r="J24" s="36">
        <f t="shared" ref="J24:J26" si="14">I24*D24</f>
        <v>0</v>
      </c>
      <c r="K24" s="36"/>
      <c r="L24" s="36">
        <f>SUM(G24+J24)</f>
        <v>0</v>
      </c>
      <c r="M24" s="66"/>
      <c r="N24" s="50"/>
    </row>
    <row r="25" spans="1:15" ht="29" x14ac:dyDescent="0.35">
      <c r="B25" s="92" t="s">
        <v>56</v>
      </c>
      <c r="D25" s="14">
        <v>2</v>
      </c>
      <c r="E25" s="4" t="s">
        <v>28</v>
      </c>
      <c r="F25" s="36"/>
      <c r="G25" s="36">
        <f t="shared" si="13"/>
        <v>0</v>
      </c>
      <c r="H25" s="36"/>
      <c r="I25" s="52"/>
      <c r="J25" s="36">
        <f t="shared" si="14"/>
        <v>0</v>
      </c>
      <c r="K25" s="36"/>
      <c r="L25" s="36">
        <f>SUM(G25+J25)</f>
        <v>0</v>
      </c>
      <c r="M25" s="66"/>
      <c r="N25" s="50"/>
    </row>
    <row r="26" spans="1:15" x14ac:dyDescent="0.35">
      <c r="B26" s="41" t="s">
        <v>35</v>
      </c>
      <c r="D26" s="14">
        <v>1</v>
      </c>
      <c r="E26" s="4" t="s">
        <v>29</v>
      </c>
      <c r="F26" s="84"/>
      <c r="G26" s="36">
        <f t="shared" si="13"/>
        <v>0</v>
      </c>
      <c r="H26" s="36"/>
      <c r="I26" s="84"/>
      <c r="J26" s="36">
        <f t="shared" si="14"/>
        <v>0</v>
      </c>
      <c r="K26" s="36"/>
      <c r="L26" s="36">
        <f t="shared" ref="L26" si="15">SUM(G26+J26)</f>
        <v>0</v>
      </c>
      <c r="N26" s="50"/>
    </row>
    <row r="27" spans="1:15" x14ac:dyDescent="0.35">
      <c r="B27" s="4" t="s">
        <v>15</v>
      </c>
      <c r="C27" s="16"/>
      <c r="D27" s="11">
        <v>5</v>
      </c>
      <c r="E27" s="11" t="s">
        <v>16</v>
      </c>
      <c r="F27" s="53"/>
      <c r="G27" s="53"/>
      <c r="H27" s="53"/>
      <c r="I27" s="36"/>
      <c r="J27" s="53">
        <f>SUM(J23:J26)</f>
        <v>0</v>
      </c>
      <c r="K27" s="36"/>
      <c r="L27" s="36">
        <f>J27/100*D27</f>
        <v>0</v>
      </c>
      <c r="M27" s="10"/>
      <c r="N27" s="50"/>
      <c r="O27" s="6"/>
    </row>
    <row r="28" spans="1:15" x14ac:dyDescent="0.35">
      <c r="B28" s="72" t="s">
        <v>72</v>
      </c>
      <c r="C28" s="73"/>
      <c r="D28" s="74"/>
      <c r="E28" s="73"/>
      <c r="F28" s="113"/>
      <c r="G28" s="114"/>
      <c r="H28" s="114"/>
      <c r="I28" s="113"/>
      <c r="J28" s="114"/>
      <c r="K28" s="114"/>
      <c r="L28" s="114"/>
      <c r="M28" s="75">
        <f>SUM(L22:L27)</f>
        <v>0</v>
      </c>
      <c r="N28" s="50"/>
    </row>
    <row r="29" spans="1:15" ht="14.25" customHeight="1" x14ac:dyDescent="0.25">
      <c r="F29" s="52"/>
      <c r="G29" s="115"/>
      <c r="H29" s="115"/>
      <c r="I29" s="101"/>
      <c r="J29" s="115"/>
      <c r="K29" s="36"/>
      <c r="L29" s="36"/>
      <c r="N29" s="50"/>
    </row>
    <row r="30" spans="1:15" ht="14.25" customHeight="1" x14ac:dyDescent="0.25">
      <c r="F30" s="52"/>
      <c r="G30" s="115"/>
      <c r="H30" s="115"/>
      <c r="I30" s="101"/>
      <c r="J30" s="115"/>
      <c r="K30" s="36"/>
      <c r="L30" s="36"/>
      <c r="N30" s="50"/>
    </row>
    <row r="31" spans="1:15" ht="15.75" thickBot="1" x14ac:dyDescent="0.3">
      <c r="B31" s="91"/>
      <c r="I31" s="6"/>
      <c r="N31" s="50"/>
    </row>
    <row r="32" spans="1:15" s="37" customFormat="1" ht="15.75" thickBot="1" x14ac:dyDescent="0.3">
      <c r="A32" s="47"/>
      <c r="B32" s="48" t="s">
        <v>45</v>
      </c>
      <c r="C32" s="18"/>
      <c r="D32" s="49"/>
      <c r="E32" s="18"/>
      <c r="F32" s="19"/>
      <c r="G32" s="20"/>
      <c r="H32" s="20"/>
      <c r="I32" s="20"/>
      <c r="J32" s="20"/>
      <c r="K32" s="76"/>
      <c r="L32" s="77"/>
      <c r="M32" s="78">
        <f>SUM(M2:M31)</f>
        <v>0</v>
      </c>
      <c r="N32" s="58"/>
    </row>
  </sheetData>
  <mergeCells count="3">
    <mergeCell ref="B1:F3"/>
    <mergeCell ref="F4:G4"/>
    <mergeCell ref="I4:J4"/>
  </mergeCells>
  <printOptions gridLines="1"/>
  <pageMargins left="0.31496062992125984" right="0.31496062992125984" top="0.39370078740157483" bottom="0.43307086614173229" header="0.31496062992125984" footer="0.31496062992125984"/>
  <pageSetup paperSize="9" scale="92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 Elektroinstace</vt:lpstr>
      <vt:lpstr>Rozvodnice </vt:lpstr>
      <vt:lpstr>' Elektroinstace'!Oblast_tisku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2024-04-22T13:59:47Z</dcterms:modified>
</cp:coreProperties>
</file>