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defaultThemeVersion="124226"/>
  <bookViews>
    <workbookView xWindow="65416" yWindow="65416" windowWidth="25440" windowHeight="15390" firstSheet="3" activeTab="8"/>
  </bookViews>
  <sheets>
    <sheet name="živelní pojištění" sheetId="1" r:id="rId1"/>
    <sheet name="pojištění odcizení" sheetId="4" r:id="rId2"/>
    <sheet name="pojištění vandalismu" sheetId="5" r:id="rId3"/>
    <sheet name="skla, elektronika, stroje" sheetId="6" r:id="rId4"/>
    <sheet name="pojištění odpovědnosti" sheetId="7" r:id="rId5"/>
    <sheet name="A-spolupojištěné organizace" sheetId="15" r:id="rId6"/>
    <sheet name="A-Činnosti" sheetId="13" r:id="rId7"/>
    <sheet name="A-Stavy žáků" sheetId="12" r:id="rId8"/>
    <sheet name="přest. a dopr. terminál IDS" sheetId="9" r:id="rId9"/>
    <sheet name="BIKETOWER" sheetId="17" r:id="rId10"/>
  </sheets>
  <definedNames>
    <definedName name="_xlnm.Print_Area" localSheetId="6">'A-Činnosti'!$A$1:$J$87</definedName>
  </definedNames>
  <calcPr calcId="181029"/>
  <extLst/>
</workbook>
</file>

<file path=xl/sharedStrings.xml><?xml version="1.0" encoding="utf-8"?>
<sst xmlns="http://schemas.openxmlformats.org/spreadsheetml/2006/main" count="804" uniqueCount="427">
  <si>
    <t>Pojištění majetku a odpovědnosti za škodu města Břeclav a jím zřízených organizací</t>
  </si>
  <si>
    <t>1.)  Živelní pojištění</t>
  </si>
  <si>
    <t>Položka č.</t>
  </si>
  <si>
    <t>Předmět pojištění</t>
  </si>
  <si>
    <t>Pojistná částka</t>
  </si>
  <si>
    <t>Pojistné nebezpečí, riziko</t>
  </si>
  <si>
    <t>Spoluúčast</t>
  </si>
  <si>
    <t>Roční limit plnění</t>
  </si>
  <si>
    <t>1.</t>
  </si>
  <si>
    <t>FLEXA</t>
  </si>
  <si>
    <t>bez limitu</t>
  </si>
  <si>
    <t>Záplava, povodeň</t>
  </si>
  <si>
    <t>Viz. níže</t>
  </si>
  <si>
    <t>Vichříce, krupobití</t>
  </si>
  <si>
    <t>Pád stromů, stožárů a jiných předmětů</t>
  </si>
  <si>
    <t>Tíha sněhu nebo  námraza</t>
  </si>
  <si>
    <t>Sesuv</t>
  </si>
  <si>
    <t>Aerodynamický  třesk</t>
  </si>
  <si>
    <t>Zemětřesení</t>
  </si>
  <si>
    <t>10 % min 10 000 Kč</t>
  </si>
  <si>
    <t>Vodovodní škody</t>
  </si>
  <si>
    <t>10 000 Kč</t>
  </si>
  <si>
    <t>Působení kouře</t>
  </si>
  <si>
    <t>Náraz dopravního prostředku</t>
  </si>
  <si>
    <t>Úmysl. pošk. zničení</t>
  </si>
  <si>
    <t>2.</t>
  </si>
  <si>
    <t>3.</t>
  </si>
  <si>
    <t>4.</t>
  </si>
  <si>
    <t>5.</t>
  </si>
  <si>
    <t>Soubor vlastních věcí movitých vč. DHIM  a operativní evidence</t>
  </si>
  <si>
    <t>7.</t>
  </si>
  <si>
    <t>8.</t>
  </si>
  <si>
    <t>Soubor cenností</t>
  </si>
  <si>
    <t>9.</t>
  </si>
  <si>
    <t>Soubor vlastních a cizích  budov, hal, jiných staveb, včetně stavebních součástí, s výjimkou komunikací</t>
  </si>
  <si>
    <t>10%, min. 10 000 Kč</t>
  </si>
  <si>
    <t>10%, min. 5 000 Kč</t>
  </si>
  <si>
    <t>Soubor věcí zvláštní, kulturní a historické  hodnoty – soubor pískovcových soch</t>
  </si>
  <si>
    <t>6.</t>
  </si>
  <si>
    <t>Soubor zásob</t>
  </si>
  <si>
    <t>Revitalizace sportovního areálu při ZŠ Slovácká - multifunkční sportovní areál, nový atletický ovál (250m - 4 dráhy) a dráha pro běh s umělým povrchem (100m - 6 drah), fotbalové hřiště s umělým trávníkem (38×60m), prostor s přírodní travou pro vrh koulí, nové doskočiště pro skok a daleký a trojskok, dvě víceúčelové hřiště s tvrdým povrchem )tenis, volejbal, basketbal, házená, florbal), objekt šaten (4 šatny se sociálním a technickým zařízením), nové oplocení, osvětlení, parkoviště</t>
  </si>
  <si>
    <t>vlastní stavba "Břeclav - cyklostezka v bývalém cukrovaru"</t>
  </si>
  <si>
    <t>1 750 000,- Kč
(první riziko)</t>
  </si>
  <si>
    <t>500 000,- Kč
(první riziko)</t>
  </si>
  <si>
    <t>5 630 000,-Kč</t>
  </si>
  <si>
    <t>10.</t>
  </si>
  <si>
    <t>11.</t>
  </si>
  <si>
    <t>2.)  Pojištění pro případ odcizení</t>
  </si>
  <si>
    <t>pojištění se sjednává</t>
  </si>
  <si>
    <t xml:space="preserve">maximální roční limit
pojistného plnění </t>
  </si>
  <si>
    <t>limit pojistného plnění pro jednu poj. událost</t>
  </si>
  <si>
    <t>spoluúčast</t>
  </si>
  <si>
    <t>1. riziko</t>
  </si>
  <si>
    <t>soubor cizích věcí převzatých</t>
  </si>
  <si>
    <t>3.)  Pojištění pro případ vandalismu</t>
  </si>
  <si>
    <t>10%, min 5000 Kč</t>
  </si>
  <si>
    <t xml:space="preserve">Rozsah pojištění:
Krádež vloupáním pojištěné věci pro případ,  že  pachatel překonal překážky.
Loupež pojištěné věci.
Úmyslné poškození nebo ztráta pojištěné věci, vandalismus, pachatel neznámý.
Krádež, loupež cenností  v trezoru i při přepravě.
Pojištění se vztahuje na všechny věci vedené v účetnictví případně v operativní evidenci.
Místem pojištění je katastrální území města Břeclav a dále místa na území ČR, která pojištěný po právu užívá, pro přepravu je místem pojištění území České republiky.
</t>
  </si>
  <si>
    <t>přeprava souboru tuz. a cizozemských bankovek, státovek a mincí v hotovosti</t>
  </si>
  <si>
    <t>3.)  pojištění skel</t>
  </si>
  <si>
    <t>Úmyslné poškození nebo ztráta pojištěné věci, vandalismus, pachatel neznámý.
Místem pojištění je katastrální území města Břeclav a dále místa na území ČR, která pojištěný po právu užívá.</t>
  </si>
  <si>
    <t>Místem pojištění je katastrální území města Břeclav a dále místa na území ČR, která pojištěný po právu užívá.</t>
  </si>
  <si>
    <t>soubor skel</t>
  </si>
  <si>
    <t>1 riziko</t>
  </si>
  <si>
    <t>Ochranné tabule kolem ledové plochy</t>
  </si>
  <si>
    <t>sublimit 50 000,-Kč pro rytí a sprejery</t>
  </si>
  <si>
    <t>soubor elektronických zařízení s pořizovací hodnotou nad 20 000,-Kč, do stáří 5 let</t>
  </si>
  <si>
    <t>pojistná částka</t>
  </si>
  <si>
    <t>pojistné nebezpečí</t>
  </si>
  <si>
    <t>4.)  pojištění elektronických zařízení</t>
  </si>
  <si>
    <t>Místem pojištění je katastrální území města Břeclav a dále místa na území ČR, která pojištěný po právu užívá.
Pojištění bude sjednáno na novou cenu. Novou cenou se rozumí cena v Kč, za kterou lze v daném místě a v daném čase věc stejnou nebo srovnatelnou znovu pořídit jako věc stejnou nebo rovnou, stejného druhu a účelu. Zohlednění opotřebení nebo jiného znehodnocení v případě pojistného plnění se nepřipouští</t>
  </si>
  <si>
    <t>rozsah pojištění</t>
  </si>
  <si>
    <t>limit pojistného plnění</t>
  </si>
  <si>
    <t>sublimit pojistného plnění</t>
  </si>
  <si>
    <t>územní platnost</t>
  </si>
  <si>
    <t>obecná odpovědnost za újmu včetně:
-  odpovědnosti za újmu způsobenou vadou výrobku
- odpovědnosti za újmu způsobenou obecní policií - odpovědnost za újmu způsobenou při výkonu veřejné moci, rozhodnutím, nebo nesprávným úředním postupem
- odpovědnosti za újmu způsobenou na věcech zaměstnanců
- odpovědnost z držby nemovitosti
- odpovědnost z pronájmu nemovitosti
- následná finanční škoda</t>
  </si>
  <si>
    <t>5 000,- Kč
pro věci zaměstanců a věci vnesené 200,-Kč</t>
  </si>
  <si>
    <t>jiná majetková újma ( čistá finanční škoda)</t>
  </si>
  <si>
    <t>odpovědnost za újmu způsobenou v souvislosti s poskytováním sociálních služeb</t>
  </si>
  <si>
    <t>odpovědnost za újmu způsobenou znečištěním životního prostředí</t>
  </si>
  <si>
    <t>odpovědnost za újmu způsobené na cizí věci převzaté</t>
  </si>
  <si>
    <t>odpovědnost za újmu způsobené na cizí věci užívané</t>
  </si>
  <si>
    <t>regresy ZP a regresy dávek nemocenského pojištění</t>
  </si>
  <si>
    <t>pojištění odpovědnosti zastupitelů za újmu způsobenou obci* v rozsahu: zastupitelstvo (všichni členové)</t>
  </si>
  <si>
    <r>
      <rPr>
        <b/>
        <sz val="11"/>
        <color theme="1"/>
        <rFont val="Calibri"/>
        <family val="2"/>
        <scheme val="minor"/>
      </rPr>
      <t>I.)  POJIŠTĚNÍ MAJETKU</t>
    </r>
    <r>
      <rPr>
        <sz val="11"/>
        <color theme="1"/>
        <rFont val="Calibri"/>
        <family val="2"/>
        <scheme val="minor"/>
      </rPr>
      <t xml:space="preserve">
Pojištění bude sjednáno na novou cenu. Novou cenou se rozumí cena, za kterou lze v daném místě a v daném čase věc stejnou nebo srovnatelnou znovu pořídit jako věc stejnou nebo rovnou, stejného druhu a účelu. Zohlednění opotřebení nebo jiného znehodnocení v případě pojistného plnění se nepřipouští. Pojištění majetku se sjednává pro jednu a každou pojistnou událost, není-li v dalších ujednáních uvedeno jinak.
Pojistné částky:    stanoveny dle účetních sestav zadavatele a přepočteny na novou hodnotu.
Místo pojištění: město Břeclav a dále místa na území ČR, která pojištěný po právu užívá. 
</t>
    </r>
  </si>
  <si>
    <t>12.</t>
  </si>
  <si>
    <t>Soubor cizích věcí převzatých</t>
  </si>
  <si>
    <t>10 % min 5000 Kč</t>
  </si>
  <si>
    <t xml:space="preserve">přestupní dopravní terminál IDS 
</t>
  </si>
  <si>
    <t xml:space="preserve">přestupní dopravní terminál IDS </t>
  </si>
  <si>
    <t>Lokace - Terminál</t>
  </si>
  <si>
    <t>Lokace - Okružní křižovatka</t>
  </si>
  <si>
    <t>Celkem</t>
  </si>
  <si>
    <t>PS 14-01 Informační systém</t>
  </si>
  <si>
    <t>PS 14-02 Kamerový systém</t>
  </si>
  <si>
    <t>SO 18-01 Silniční komunikace</t>
  </si>
  <si>
    <t>SO 18-02 Chodníky</t>
  </si>
  <si>
    <t>SO 18-03 Nástupiště</t>
  </si>
  <si>
    <t>SO 15-01 Nástupiště přístřešky</t>
  </si>
  <si>
    <t>SO Osvětlení terminálu</t>
  </si>
  <si>
    <t>SO 06-02 Osvětlení komunikací</t>
  </si>
  <si>
    <t>SO 33-01 Brána a oplocení areálu</t>
  </si>
  <si>
    <t>Kamerový systém připojení</t>
  </si>
  <si>
    <t xml:space="preserve">Celkem </t>
  </si>
  <si>
    <t>PŘESTUPNÍ A DOPRAVNÍ TERMINÁL IDS
specifikace předmětu pojištění</t>
  </si>
  <si>
    <t>* pojištění se vztahuje i na nalepené a neodnímatelné snímače zabezpečovacích zařízení, nalepené fólie, nápisy, malby, nebo jiné výzdoby, jsou - li součástí pojištěného skla</t>
  </si>
  <si>
    <t>all risk, výjma živelních rizik a rizika odcizení a vandalsmus</t>
  </si>
  <si>
    <t>limit pojistného plnění pro jednu a každou poj. událost</t>
  </si>
  <si>
    <t>* pojištění se vztahuje i na případ odcizení přepravované mobilní elektroniky z dopravního prostředku (jako např.: vozidla, vlaku, autobusu). Místem pojištění pro mobilní elektroniku je území Evropy. Pro toto pojištění se ujednává limit plnění 100 000,-Kč</t>
  </si>
  <si>
    <t>Pojištění majetku a odpovědnosti za újmu města Břeclav a jím zřízených organizací</t>
  </si>
  <si>
    <r>
      <rPr>
        <b/>
        <sz val="11"/>
        <color theme="1"/>
        <rFont val="Calibri"/>
        <family val="2"/>
        <scheme val="minor"/>
      </rPr>
      <t>II.)  POJIŠTĚNÍ ODPOVĚDNOSTI</t>
    </r>
    <r>
      <rPr>
        <sz val="9"/>
        <color theme="1"/>
        <rFont val="Calibri"/>
        <family val="2"/>
        <scheme val="minor"/>
      </rPr>
      <t xml:space="preserve">
Územní rozsah:  Česká republika (ČR)
Rozsah a typ pojištění:
a) Pojištění se sjednává pro případ odpovědnosti za újmu vzniklou jinému v souvislosti s činností obce podle zákona č. 128/2000 Sb., o obcích s výjimkou odpovědnosti za škody v souvislosti se samostatnou podnikatelskou činností 
b) Pojištění se bude vztahovat i na odpovědnost za škodu způsobenou při poskytování sociálních služeb v souladu se zákonem č. 108/2006 Sb., o sociálních službách
c) Pojištění odpovědnosti za újmu na majetku třetích stran.
d) Pojištění odpovědnosti za újmu na zdraví třetích stran
e) Finanční škody
f) Náhrada nákladů vynaložených zdravotními pojišťovnami, včetně ve prospěch zaměstnance zadavatele, který utrpěl tělesnou újmu v důsledku pracovního úrazu nebo nemoci z povolání
g) Újmy způsobené vadným výrobkem nebo činností 
h) Újmy způsobené zaměstnanci při plnění pracovních úkolů v pracovněprávních vztazích
ch) Újmy na majetku pronajatém, převzatém, v užívání nebo v péči
i) Újmy způsobené přerušením, omezením nebo kolísáním dodávek vody
j) Újmy způsobené působením teploty, unikajících látek, vlhkosti a odpadů
</t>
    </r>
  </si>
  <si>
    <t>4</t>
  </si>
  <si>
    <t>5</t>
  </si>
  <si>
    <t>6</t>
  </si>
  <si>
    <t>7</t>
  </si>
  <si>
    <t>8</t>
  </si>
  <si>
    <t>Zvláštní ujednání:
U subjektů typu školka, škola, učiliště, se pojištění odpovědnosti za újmu na zdraví, nebo životě žáků (dětí) sjednává se spoluúčastí ve výši 500,-Kč.
V rozsahu pojištěných nebezpečí je spolupojištěna i vzájemná odpovědnost za újmu mezi pojištěnými, s vyjímkou újmy na věcech převzatých a užívaných, na následných finančních škodách a na "čistých" finančních škodách (křížová odpovědnost). Pojištěním křížové odpovědnosti se rozumí jednak krytí škod způsobených mezi subjekty pojištěnými v tomto pojištění, jednak krytí čkod způsobených pojištěnými majetkově propojeným osobám, a to pro veškerý rozsah pojistného krytí a do výše uvedených limitů pojistného plnění.
Pro účely pojištění odpovědnosti z výkonu veřejné služby, je ve vztahu k odpovědnosti za újmu, kterou způsobí osoba vykonávající veřejnou službu jiné osobě, pojištěným také osoba vykonávající veřejnou službu na základě smlouvy o výkonu veřejné služby uzavřené s obcí pojištěnou touto smlouvou.
Pojištění se vztahuje i na odpovědnost za újmu způsobenou zavlečením, nebo rozšířením nakažlivé choroby lidí.
Pojištění se vztahuje i na odpovědnost za újmu způsobenou přerušením, omezením, nebo kolísáním dodávek vody, nebo tepla.</t>
  </si>
  <si>
    <t>Název organizace</t>
  </si>
  <si>
    <t>IČ</t>
  </si>
  <si>
    <t>Sídlo</t>
  </si>
  <si>
    <t>Zástupce</t>
  </si>
  <si>
    <t>Bankovní spojení</t>
  </si>
  <si>
    <t>Číslo účtu</t>
  </si>
  <si>
    <t>Telefon</t>
  </si>
  <si>
    <t>Fax</t>
  </si>
  <si>
    <t>Typ organizace</t>
  </si>
  <si>
    <t>Město Břeclav</t>
  </si>
  <si>
    <t>Nám. T. G. Masaryka 3, 69081  Břeclav</t>
  </si>
  <si>
    <t>Ing. Pavel Dominik, starosta</t>
  </si>
  <si>
    <t>obec</t>
  </si>
  <si>
    <t>TEPLO Břeclav s. r. o.</t>
  </si>
  <si>
    <t>17.listopadu 1A, 69002, Břeclav</t>
  </si>
  <si>
    <t>Milan Pospíšil, jednatel                     Ing. Martin Marták, jednatel</t>
  </si>
  <si>
    <t>obchodní společnost</t>
  </si>
  <si>
    <t>Domov seniorů Břeclav, příspěvková organizace</t>
  </si>
  <si>
    <t>příspěvková organizace</t>
  </si>
  <si>
    <t>Městská knihovna Břeclav</t>
  </si>
  <si>
    <t>Národních hrdinů 9, 69002  Břeclav</t>
  </si>
  <si>
    <t>Mgr. Marek Uhlíř, ředitel</t>
  </si>
  <si>
    <t>Městské muzeum</t>
  </si>
  <si>
    <t>Dukelských hrdinů 2747/4a, 69002  Břeclav</t>
  </si>
  <si>
    <t>Česká spořitelna, a. s.</t>
  </si>
  <si>
    <t>66053-658/0800</t>
  </si>
  <si>
    <t>Pod Zámkem 2881/5, 69002  Břeclav</t>
  </si>
  <si>
    <t>12952-658/0800</t>
  </si>
  <si>
    <t>Mateřská škola</t>
  </si>
  <si>
    <t>Břetislavova 6, 69002  Břeclav</t>
  </si>
  <si>
    <t>Hřbitovní 8, 69003  Břeclav</t>
  </si>
  <si>
    <t>Mgr. Jitka Kocábová, ředitelka</t>
  </si>
  <si>
    <t>Okružní 7, 69141  Břeclav - Poštorná</t>
  </si>
  <si>
    <t>Osvobození 1, 69141  Břeclav - Poštorná</t>
  </si>
  <si>
    <t>Na Valtické 727, 69141  Břeclav - Poštorná</t>
  </si>
  <si>
    <t>Marta Kaufová, ředitelka</t>
  </si>
  <si>
    <t>U Splavu 2765, 69002  Břeclav</t>
  </si>
  <si>
    <t>Základní škola</t>
  </si>
  <si>
    <t>Komenského 2, 69141  Břeclav - Poštorná</t>
  </si>
  <si>
    <t>Mgr. Yveta Polanská, ředitelka</t>
  </si>
  <si>
    <t>Osvobození 1, 69141  Břeclav - Poštorná -školní jídelna</t>
  </si>
  <si>
    <t>odloučené pracoviště ZŠ Komenského</t>
  </si>
  <si>
    <t>Komenského 14, 691 41 Břeclav -Poštorná</t>
  </si>
  <si>
    <t>Základní škola a Mateřská škola</t>
  </si>
  <si>
    <t xml:space="preserve">Kpt. Nálepky 7, 69006  Břeclav - Charvatská Nová Ves           </t>
  </si>
  <si>
    <t>Mgr. Jitka Šaierová, ředitelka</t>
  </si>
  <si>
    <t>Tyršův sad 3, 690 06 Břeclav, Charvatská Nová Ves</t>
  </si>
  <si>
    <t>odloučené pracoviště MŠ</t>
  </si>
  <si>
    <t>Kupkova 1, 69002  Břeclav</t>
  </si>
  <si>
    <t>PaedDr. Igor Huleja, ředitel</t>
  </si>
  <si>
    <t>Sovadinova 1, 69002  Břeclav</t>
  </si>
  <si>
    <t>odloučené pracoviště ZŠ Kupkova</t>
  </si>
  <si>
    <t xml:space="preserve">odloučené pracoviště ZŠ Kupkova </t>
  </si>
  <si>
    <t>Na Valtické 31, 69141  Břeclav - Poštorná</t>
  </si>
  <si>
    <t>Základní škola Jana Noháče</t>
  </si>
  <si>
    <t>Školní 16, 69003  Břeclav</t>
  </si>
  <si>
    <t>Mgr. Iva Karlínová, ředitelka</t>
  </si>
  <si>
    <t>Základní škola Slovácká</t>
  </si>
  <si>
    <t>Slovácká 40, 69002  Břeclav</t>
  </si>
  <si>
    <t>Základní umělecká škola Břeclav</t>
  </si>
  <si>
    <t>Křížkovského 4, 69026  Břeclav</t>
  </si>
  <si>
    <t>Radek Pudelka,ředitel</t>
  </si>
  <si>
    <t>Seznam spolupojištěných organizací</t>
  </si>
  <si>
    <t>Provozovaná činnost</t>
  </si>
  <si>
    <t>Údaje o osobách (zaměstnancích, žácích apod.)</t>
  </si>
  <si>
    <t>Údaje o jídelně, restauraci, hotelu, ubytovně</t>
  </si>
  <si>
    <t>z toho roční příspěvek města</t>
  </si>
  <si>
    <t>Zařazení</t>
  </si>
  <si>
    <t>Počet</t>
  </si>
  <si>
    <t>Ukazatel</t>
  </si>
  <si>
    <t>Dle zákona o obcích č. 128/2000 Sb, dále zřizovatel městského hasičského sboru, městské policie a dále funkce města jako zřizovatele základních a mateřských škol s právní subjektivitou                + údržba, opravy a modernizace bytového a nebytového fondu, provádění revizí, servisní služby, provádění domovnických prací, pronájem bytů a nebytových prostor v majetku města, provozování veřejného WC</t>
  </si>
  <si>
    <t>Obyvatel města           Zaměstnanci</t>
  </si>
  <si>
    <t>TEPLO Břeclav          s. r. o.</t>
  </si>
  <si>
    <t>výroba, prodej a dodávka tepla a teplé užitkové vody; provozování vodovodů a kanalizací; zprostředkování služeb; specializovaný maloobchod; vodoinstalatérství, topenářství; výroba, instalace a opravy elektrických strojů a přístrojů; poskytování technických služeb; montáž měřidel; výroba tepelné energie a rozvod tepelné energie nepodléhající licenci, realizovaná ze zdrojů tepelné energie s instalovaným výkonem jednoho zdroje nad 50 kW</t>
  </si>
  <si>
    <t>Administrativa</t>
  </si>
  <si>
    <t>-</t>
  </si>
  <si>
    <t>Opraváři, údržbáři</t>
  </si>
  <si>
    <t>Topiči</t>
  </si>
  <si>
    <t>Strávníci</t>
  </si>
  <si>
    <t>Pronájem:</t>
  </si>
  <si>
    <t>Kuchaři / kuchařky</t>
  </si>
  <si>
    <t>obědy</t>
  </si>
  <si>
    <t>lékař-25 m2</t>
  </si>
  <si>
    <t>provozní</t>
  </si>
  <si>
    <t>220 denně</t>
  </si>
  <si>
    <t>kantýna-25m2</t>
  </si>
  <si>
    <t>řidiči</t>
  </si>
  <si>
    <t>snídaně,</t>
  </si>
  <si>
    <t>kadeřnice-25 m2</t>
  </si>
  <si>
    <t>Opraváři - údržbáři</t>
  </si>
  <si>
    <t>svačiny,</t>
  </si>
  <si>
    <t>pradleny,švadlena</t>
  </si>
  <si>
    <t>večeře</t>
  </si>
  <si>
    <t xml:space="preserve">Spravovaná plocha </t>
  </si>
  <si>
    <t>vrátní</t>
  </si>
  <si>
    <t>365 víkend</t>
  </si>
  <si>
    <t>3.200 m2</t>
  </si>
  <si>
    <t>uklizečky</t>
  </si>
  <si>
    <t>střední zdravotní personál</t>
  </si>
  <si>
    <t>lékaři</t>
  </si>
  <si>
    <t>DPP+DPČ</t>
  </si>
  <si>
    <t>Půjčování knih a časopisů dle knih.zákona, CD, studovna, internetová studovna, a jiné související činnosti, kopír.služby, kult.vých.činnost</t>
  </si>
  <si>
    <t>Stálých čtenářů                          Zaměstnanců</t>
  </si>
  <si>
    <t xml:space="preserve">3924  20+(4 regionální funkce) </t>
  </si>
  <si>
    <t>Pronájem                            151 m2                                Spravovaná plocha               1282 m2</t>
  </si>
  <si>
    <t>Tereza Břeclav</t>
  </si>
  <si>
    <t>THP</t>
  </si>
  <si>
    <t>Návštěvnost</t>
  </si>
  <si>
    <t>Strojníci</t>
  </si>
  <si>
    <t>Rolbisté</t>
  </si>
  <si>
    <t>Vrátný</t>
  </si>
  <si>
    <t>Uklizečky</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</si>
  <si>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t>
  </si>
  <si>
    <t>Děti</t>
  </si>
  <si>
    <t>Spravované prostory   515 m2</t>
  </si>
  <si>
    <t>Učitelé / pedagogové</t>
  </si>
  <si>
    <t>Ostatní</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</si>
  <si>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  pronájem hospodářské budovy</t>
  </si>
  <si>
    <t>Spravované prostory</t>
  </si>
  <si>
    <t>výuka žáků 1. a 2. stupně; stravování žáků; provozování školní družiny; pronájem tělocvičny a učebny; pronájem sklepních prostor</t>
  </si>
  <si>
    <t>Žáci</t>
  </si>
  <si>
    <t>Pronájem                               135 m2                 Spravované prostory              3286 m2</t>
  </si>
  <si>
    <t>Opraváři / údržbáři</t>
  </si>
  <si>
    <t>(PO se skládá ze 2 subjektů - ZŠ Komenského a ŠJ Osvobození 1)</t>
  </si>
  <si>
    <t>Kpt. Nálepky 7, 69006  Břeclav - Charvatská Nová Ves</t>
  </si>
  <si>
    <t xml:space="preserve">výuka žáků 1. a 2. stupně; stravování žáků; provozování školní družiny; pronájem tělocvičny a učebny,  </t>
  </si>
  <si>
    <t>Žáci + děti MŠ</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</si>
  <si>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 výchovně a sociálně ohrožených a na děti talentované; stravování dětí ve školní jídelně, která je součástí školy                                                                                          (PO se skládá ze 2 subjektů- ZŠ Kpt.Nálepky a MŠ Tyršův sad)</t>
  </si>
  <si>
    <t>výuka žáků 1. a 2. stupně; stravování žáků; provozování školní družiny; vyvařování pro cizí strávníky; pronájem nevyužívaných prostor v areálu školy; pronájem tělocvičny; provozování bufetu</t>
  </si>
  <si>
    <t>výuka žáků 1.stupně; stravování žáků; provozování školní družiny; pronájem tělocvičny; kurs počítačů</t>
  </si>
  <si>
    <t>vzdělávací činnost v odděleních hudebním, tanečním, výtvarném a literárně dramatickém</t>
  </si>
  <si>
    <t>Zkrác.název</t>
  </si>
  <si>
    <t>Počet žáků</t>
  </si>
  <si>
    <t>Poř.</t>
  </si>
  <si>
    <t>Číslo</t>
  </si>
  <si>
    <t>školy</t>
  </si>
  <si>
    <t>celkem</t>
  </si>
  <si>
    <t>ZŠ BV, Komensk.</t>
  </si>
  <si>
    <t>ZŠ BV, Kpt.Nálepky</t>
  </si>
  <si>
    <t>ZŠ BV, Kupkova</t>
  </si>
  <si>
    <t>ZŠ BV Sovadinova</t>
  </si>
  <si>
    <t>ZŠ BV, Na Valtické</t>
  </si>
  <si>
    <t>ZŠ BV, Na Valtické   (přípr. třída)</t>
  </si>
  <si>
    <t>ZŠ BV, Slovácká</t>
  </si>
  <si>
    <t>ZŠ BV, J.Noháče  (1. stupeň)</t>
  </si>
  <si>
    <t>Celkem ZŠ</t>
  </si>
  <si>
    <t>ZUŠ Břeclav</t>
  </si>
  <si>
    <t>MŠ Břetislavova 6</t>
  </si>
  <si>
    <t>MŠ Hřbitovní 8</t>
  </si>
  <si>
    <t>MŠ Na Valtické 727</t>
  </si>
  <si>
    <t>MŠ Slovácká 39</t>
  </si>
  <si>
    <t>Od 1.1. 2015 je součástí MŠ Břetislavova 6</t>
  </si>
  <si>
    <t>MŠ U splavu 2765</t>
  </si>
  <si>
    <t>13.</t>
  </si>
  <si>
    <t>MŠ Okružní 7</t>
  </si>
  <si>
    <t>MŠ Osvobození 1</t>
  </si>
  <si>
    <t>MŠ Tyršův sad 3</t>
  </si>
  <si>
    <t>součástí ZŠ a MŠ Kpt. Nálepky 7</t>
  </si>
  <si>
    <t>MŠ Duk. hrdinů 2</t>
  </si>
  <si>
    <t>součástí ZŠ a MŠ Kupkova 1</t>
  </si>
  <si>
    <t>MŠ Sovadinova 1</t>
  </si>
  <si>
    <t>MŠ Sovadinova 3</t>
  </si>
  <si>
    <t>Celkem MŠ</t>
  </si>
  <si>
    <r>
      <t>Pronajímané</t>
    </r>
    <r>
      <rPr>
        <sz val="10"/>
        <rFont val="Tahoma"/>
        <family val="2"/>
      </rPr>
      <t xml:space="preserve"> / spravované prostory v m2</t>
    </r>
  </si>
  <si>
    <t>Pořádání výstav, činnost dle muzejního zákona-sbírkotvorná, tezaurační, prezentační (pořádání výstav, koncertů, seminářů, publikační čin., nákup-prodej. Od 1.7.2015 informační činnost, kultura a cestovní ruch, zajišťování kulturních akcí, koncerty, div. předst., zábavné pořady, hody, přednášky, besedy. Provoz TIC a služby s tím související, včetně propagace, spolupráce s partnerskými městy.</t>
  </si>
  <si>
    <t>Zimní stadion (lední hokej, krasobruslení, bruslení pro veřejnost, školy), krytý bazén a koupaliště, fotbalový areál Lesní a Charvatská N. Ves, výlep plakátů, zábradlí pro umístění reklam, reklama na sloupech veřejného osvětlení, správa a údržba města</t>
  </si>
  <si>
    <t>Pronájem                            2212 m2                      Spravované prostory               63.367 m2</t>
  </si>
  <si>
    <t>Uklizečky                               Saunářky                                       Pokladní - šatnářka                                  Plavčíci                                   Správce fotb. areálu                       Vvýlep plakátů                              Dělník čištění města</t>
  </si>
  <si>
    <t>Slovácká 39, 69002  Břeclav          od 1.1.2015 je odloučeným pracovištěm MŠ Břetislavova 6</t>
  </si>
  <si>
    <t>výuka žáků 1. a 2. stupně; stravování žáků; provozování školní družiny; provozování školního klubu; pronájem tělocvičny; vaření pro cizí strávníky; školní bufet</t>
  </si>
  <si>
    <t>pronájem tělocvičny, vaření pro cizí strávníky, provozování školního bufetu</t>
  </si>
  <si>
    <t>Všestranná péče o děti předškolního věku; uspokojování potřeb dítěte a rozvoj jeho osobnosti v návaznosti na výchovu v rodině a v součinnosti s   rodinou zajišťování všestranné péče dětem zpravidla ve věku od tří do šesti let; rozvíjení specifických forem výchovného působení na děti, včetně dětí zdravotně,výchovně a sociálně ohrožených a na děti talentované;stravování dětí ve školní jídelně.                                                                                                                                                                                                                                                                                                            (PO se skládá ze 3 subjektů - ZŠ Kupkova , ZŠ Sovadinova, MŠ Dukelských hrdinů)</t>
  </si>
  <si>
    <t>výuka žáků 1. a 2. stupně; stravování žáků; provozování školní družiny; provozování školního klubu; vyvařování pro cizí strávníky; organizování vzděláv.akcí pro dospělé; pronájem tělocvičny;  kroužky; ŠK; kurz angličtiny; kuzs němčiny; provozování kantýny; kurz počítačů</t>
  </si>
  <si>
    <t>Křížkovského 4, 690 02  Břeclav</t>
  </si>
  <si>
    <t>* počet obyvatelů obce: 25 000</t>
  </si>
  <si>
    <t>Souhrnné roční limity plnění / zvláštní ujednání:
1/ Záplava, povodeň:   100 000 000 Kč
2/ Vichřice, krupobití:  100 000 000 Kč
3/ Ostatní živelní nebezpečí (pád stromů, stožárů a jiných předmětů, tíha sněhu nebo námrazy, sesuv, aerodynamický třesk, zemětřesení, vodovodní škody, působení kouře): 100 000 000Kč
4/ Úmyslné poškození zničení (vč. pachatele neznámého): 1 000 000 Kč, sublimit plnění pro sprejery: 50 000 Kč
Další ujednání:
1/ Právo na plnění vzniká také za poškození, nebo zničení potrubí, nebo topných těles vodovodních zařízení včetně armatur, v důsledku lomu.
2/ Náraz dopravního prostředku, pád stromu: ujednává se, že pojištění pro případ poškození, nebo zničení věci nárazem dopravního prostředku, nebo jeho nákladu, pádem stromu, stožárů, nebo jiných předmětů se vztahuje i na součásti poškozené věci, nebo součásti téhož souboru, jako poškozená věc.
3/ Zpětné vystoupení vody z kanalizačního potrubí: pojištění "záplava, povodeň", resp.: "vodovodní škody", se vztahuje i na škody způsobené zpětným vystoupením vody z kanalizačního potrubí.
4/ Pojištění se vztahuje i na riziko "nepřímý úder blesku". Úderem blesku se rozumí také škoda vzniklá úderem blesku bez viditelných desturkčních účinků na věci, nebo na budově. Zkrat, nebo přepětí v elektrorozvodné, nebo komunikační síti, k němuž došlo v důsledku působení blesku na tato vedení, je tímto také pojištěn.
5/ Pojištění nemovitostí, na kterých jsou prováděny stavební úpravy: pojištění "Soubor vlastních a cizích  budov, hal, jiných staveb, včetně stavebních součástí..." (dále jen nemovitosti) se vztahuje také na škody vzniklé v důsledku pojištěných nebezpečí na nemovitostech na kterých jsou prováděny stavební úpravy, včatně těch, k nímž je třeba stavební povolení. Pojištění se vztahuje také na nemovitosti ve výstavbě, nebo před kolaudací, pokud k těmto nemovitostem přešlo nebezpečí škody na pojištěného, jakož i na věcech v takové nemovitosti umístněných, a to za předpokladu, že ke škodě nedošlo bezprostředně v důsledku stavebně montážní činnosti.
6/ Pojištění se vztahuje mj. i na pojištění škody způsobené vniknutím atmosferických srážek, náhrady nákladů na úhradu vodného a stočného v souvislosti s únikem vody z vodovodních zařízení, poškození zateplené fasády např. ptactvem. Pro tyto rizika se sjednává roční limit pojistného plnění ve výši 500 000,- se spoluúčastí na každé pojistné události ve výši 3 000,-Kč.
7/ Pojištění se vztahuje mj. i na poškození, nebo zničení elektrických a elektronických  strojů, přístrojů a zařízení přepětím, zkratem, nebo indukcí v příčinné souvislosti s úderem blesku při bouřkách, při spínání v napájecích sítích, nebo při výboji statické elektřiny. Pro tyto rizika se sjednáná roční limit plnění ve výši 1 000 000,-Kč se spoluúčastí pojištěného na každé pojistné události ve výši 10%, min 3 000,-Kč.</t>
  </si>
  <si>
    <r>
      <rPr>
        <b/>
        <sz val="10"/>
        <color theme="1"/>
        <rFont val="Times New Roman"/>
        <family val="1"/>
      </rPr>
      <t>Zvláštní ujednání pro případ odcizení a vandalismu.</t>
    </r>
    <r>
      <rPr>
        <sz val="10"/>
        <color theme="1"/>
        <rFont val="Times New Roman"/>
        <family val="1"/>
      </rPr>
      <t xml:space="preserve">
Uchazeč se zavazuje ke sjednání individuálního způsobu zabezpečení pro pojištění rizika krádeže a loupeže:
Pro pojištěné věci v pojištění "odcizení" v položkách č. 1, 2, 3, 4, 6, 7 a 9 se ujednávají tyto limity plnění a způsoby zabezpečení:
1) limit plnění 100 000 Kč : v době pojistné události jsou umístěné v uzamčeném prostoru, vstupní dveře jsou uzamčeny zámkem typu FAB. Okno není opatřeno okenicí, roletou, mříží nebo bezpečnostním zasklením.
2) limit plnění 500 000 Kč : v době pojistné události jsou umístěné v uzamčeném prostoru, který je uzamčen zámkem s cylindrickou vložkou nebo dózickým zámkem nebo bezpečnostním visacím zámkem. Okno či jiná prosklená část není opatřena okenicí, roletou, mříží nebo bezpečnostním zasklením.
3) limit plnění 1,000 000 Kč : v době pojistné události jsou umístěné v uzamčeném prostoru, vstupní dveře plné jsou uzamčeny bezpečnostním uzamykacím systémem nebo kombinací zámku s bezpečnostní cylindrickou vložkou. Dále jsou dveře opatřeny zábranami proti vysazení a vyražení. Pokud se jedná o dvoukřídlé dveře jsou tyto dále opatřeny zabezpečením proti vyháčkování. Okno či jiná prosklená část není opatřena okenicí, roletou, mříží nebo bezpečnostním zasklením
Způsob zabezpečení pro:
1) Soubor věcí zvláštní, kulturní a historické  hodnoty – soubor pískovcových soch: sochy jsou volně umístěny na různých místech ve městě Břeclav. Na některé sochy je záběr městského kamerového systému napojeného na městskou policii, některé tento záběr postrádají.
2) Revitalizace sportovního areálu při ZŠ Slovácká - multifunkční sportovní areál.......: areál je oplocen, v době zpřístupnění veřejnosti je přítomen školník, který areál otevírá a uzavírá
3) Přestupní dopravní terminál IDS: terminál je pod dohledem kamerového systému (6 kamer, 4 kamery na každém nástupišti, 2 kamery v prostoru mezi parkovištěm před nádražní budovou a terminálem). Kamery jsou otočné a napojeny jsou na městskou policii.  
Pro položku č. 7 se ujednávají tyto limity plnění a způsoby zabezpečení: peníze v hotovosti a ceniny se nacházejí v uzamčených trezorech nebo v uzamčených pokladnách. Trezor a pokladna se v době pojistné události nachází v uzamčené místnosti. 
Pro pojištění přepravy souboru platných tuzemských a cizozemských státovek, bankovek a oběžných mincí v hotovosti (dále jen „peníze“) nebo cenin se ujednávají tyto limity plnění a způsoby zabezpečení:
1) limit 500.000,- Kč, jsou- li přepravovány jednou osobou a přepravované peníze nebo ceniny jsou uloženy v pevném, řádně uzavřeném zavazadle.
</t>
    </r>
    <r>
      <rPr>
        <sz val="10"/>
        <rFont val="Times New Roman"/>
        <family val="1"/>
      </rPr>
      <t>Pojištění se vztahuje i na škody způsobené malbami a nástřiky (např.: spreji a barvami), nebo polepením vnějších částí pojištěných budov a staveb. Pojistné plnění je omezeno sublimitem pojistného plnění ve výši 50 000,-Kč (spoluúčast ve výši 5000,-Kč) pro jednu a všechny pojistné události nastalé během jednoho pojistného roku, který se sjednává v rámci maximálního ročního limitu pojistného plnění sjednaného pro pojistné nebezpečí "vandalismus" budov a staveb.</t>
    </r>
  </si>
  <si>
    <r>
      <t xml:space="preserve">Celkové roční příjmy za rok </t>
    </r>
    <r>
      <rPr>
        <b/>
        <i/>
        <sz val="8"/>
        <rFont val="Tahoma"/>
        <family val="2"/>
      </rPr>
      <t xml:space="preserve">2017 </t>
    </r>
    <r>
      <rPr>
        <i/>
        <sz val="8"/>
        <rFont val="Tahoma"/>
        <family val="2"/>
      </rPr>
      <t>v Kč</t>
    </r>
  </si>
  <si>
    <t>Provoz a správa</t>
  </si>
  <si>
    <t>Pronájem                              16 m2                     Spravované prostory                   2395 m2</t>
  </si>
  <si>
    <t xml:space="preserve">                                                                             kultura + TIC</t>
  </si>
  <si>
    <t>200.000 osob / sezonu</t>
  </si>
  <si>
    <t>2                 2                  3                      3                       5                     1                        35</t>
  </si>
  <si>
    <t>Spravované prostory        356 m2</t>
  </si>
  <si>
    <t>Spravované prostory 2190 m2, Přilehlé prostory  9090 m2, Pronajím. prostory 185 m2</t>
  </si>
  <si>
    <t>Spravované prostory           1210 m2</t>
  </si>
  <si>
    <t>součástí příjmů MŠ Břetislavova</t>
  </si>
  <si>
    <t>součástí příspěvku MŠ Břetislavova</t>
  </si>
  <si>
    <t xml:space="preserve">      Spravované prostory                560 m2      hospodářská budova  87 m2 - není pronajímána, zahradní domek 24 m2</t>
  </si>
  <si>
    <t>1280 m2, zahrada 18 000m2</t>
  </si>
  <si>
    <t>184 + 67</t>
  </si>
  <si>
    <t>Pronájem 1000 m2                 Spravované prostory  ZŠ budova 3212 m2, šk. dvůr 2665 m2, MŠ budova 552 m2, zahrada+domeček 857 m2</t>
  </si>
  <si>
    <t>Žáci +  děti MŠ</t>
  </si>
  <si>
    <t>437+ 120</t>
  </si>
  <si>
    <t xml:space="preserve"> Pronájem  1 255 m2                           Spravované prostory vč. pozemků  12 865 m2</t>
  </si>
  <si>
    <t>Pronájem                            580 m2                              Spravované prostory                   4131 m2</t>
  </si>
  <si>
    <t>Pronájem                               132 m2                               Spravované prostory                       1580 m2 , dvůr + zahrada 1860 m2</t>
  </si>
  <si>
    <t>Pronájem                                  9550 m2                                 Spravované prostory (ZŠ + sport. areál)                     17000 m2</t>
  </si>
  <si>
    <t>Spravované prostory                    1822 m2  (2 budovy)</t>
  </si>
  <si>
    <t>Přehled výkonů k datu 30.9.2017 a 31.3. 2018 na obecních školách v Břeclavi - údaje ze zahajovacích výkazů a matriky</t>
  </si>
  <si>
    <t>V Břeclavi 30.07.2018</t>
  </si>
  <si>
    <t>Zpracovala: A. Budovičová</t>
  </si>
  <si>
    <t>PhDr. David Malinkovič, ředitel</t>
  </si>
  <si>
    <t>Městská knihovna Břeclav, příspěvková organizace</t>
  </si>
  <si>
    <t>Městské muzeum a galerie Břeclav, příspěvková organizace</t>
  </si>
  <si>
    <t>Dukelských hrdinů 2747, 69002  Břeclav</t>
  </si>
  <si>
    <t>Ing. Petr Dlouhý, ředitel</t>
  </si>
  <si>
    <t>Tereza Břeclav, příspěvková organizace</t>
  </si>
  <si>
    <t>Ing. Dymo Piškula,ředitel</t>
  </si>
  <si>
    <t>Mateřská škola Břeclav, Břetislavova 6, příspěvková organizace</t>
  </si>
  <si>
    <t>Lenka Čudová , ředitelka                                        odloučené pracoviště MŠ</t>
  </si>
  <si>
    <t>Slovácká 39, 69002  Břeclav</t>
  </si>
  <si>
    <t>Mateřská škola Břeclav, Hřbitovní 8, příspěvková organizace</t>
  </si>
  <si>
    <t>Mateřská škola Břeclav, Okružní 7, příspěvková organizace</t>
  </si>
  <si>
    <t>Mgr. Zdeňka Stanická, ředitelka</t>
  </si>
  <si>
    <t>Mateřská škola Břeclav, Osvobození 1, příspěvková organizace</t>
  </si>
  <si>
    <t xml:space="preserve"> Bc. Eva Čevelová, ředitelka</t>
  </si>
  <si>
    <t>Mateřská škola Břeclav, Na Valtické 727, příspěvková organizace</t>
  </si>
  <si>
    <t>Mateřská škola Břeclav, U Splavu 2765, příspěvková organizace</t>
  </si>
  <si>
    <t>Zdeňka Krutišová, ředitelka</t>
  </si>
  <si>
    <t>Základní škola Břeclav, Komenského 2, příspěvková organizace</t>
  </si>
  <si>
    <t>Základní škola                   a Mateřská škola Břeclav, příspěvková organizace</t>
  </si>
  <si>
    <t>Základní škola                     a  Mateřská škola Břeclav, příspěvková organizace</t>
  </si>
  <si>
    <t>Sovadinova 3, 69002 Břeclav</t>
  </si>
  <si>
    <t>Základní škola Břeclav, Na Valtické 31A, příspěvková organizace</t>
  </si>
  <si>
    <t>Na Valtické 31 A, 69141  Břeclav - Poštorná</t>
  </si>
  <si>
    <t>Mgr. Ivana Hemalová, ředitelka</t>
  </si>
  <si>
    <t>Základní škola Jana Noháče, Břeclav, Školní 16, příspěvková organizace</t>
  </si>
  <si>
    <t>Základní škola Břeclav, Slovácká 40, příspěvková organizace</t>
  </si>
  <si>
    <t>Mgr. Iva Jobánková, ředitelka</t>
  </si>
  <si>
    <t>Základní umělecká škola Břeclav, Křížkovského 4, příspěvková organizace</t>
  </si>
  <si>
    <t>24 941      232 vč. městské policie</t>
  </si>
  <si>
    <t>Na Pěšině 2842/13, 69003  Břeclav</t>
  </si>
  <si>
    <t>900 denně</t>
  </si>
  <si>
    <t>DPS</t>
  </si>
  <si>
    <t>pracovnice v soc. službách</t>
  </si>
  <si>
    <t>plavání kojenců-61,8 m2</t>
  </si>
  <si>
    <t>sociální pracovnice</t>
  </si>
  <si>
    <t>charita-114,2 m2</t>
  </si>
  <si>
    <t>pedik.,kadeřnictví-31,8 m2</t>
  </si>
  <si>
    <t>81 bytů</t>
  </si>
  <si>
    <t xml:space="preserve">Domov seniorů Břeclav   </t>
  </si>
  <si>
    <r>
      <t xml:space="preserve">Dle zák. 108/2006 Sb. poskytuje Domov seniorů Břeclav následující druhy sociálních služeb: domovy pro seniory, domov se zvláštním režimem, odlehčovací služby, </t>
    </r>
    <r>
      <rPr>
        <strike/>
        <sz val="8"/>
        <rFont val="Tahoma"/>
        <family val="2"/>
      </rPr>
      <t>sociální poradenství</t>
    </r>
    <r>
      <rPr>
        <sz val="8"/>
        <rFont val="Tahoma"/>
        <family val="2"/>
      </rPr>
      <t>, denní stacionář, výdejny obědů ve městě, vaření pro cizí subjekty, praní  a činnosti související, 
pronájem nebytových prostor
doprava motorovým vozidlem
správa bytů - DPS</t>
    </r>
  </si>
  <si>
    <t>Spravované prostory       697 m2,  pronajímané prostory 29 m2</t>
  </si>
  <si>
    <t>Spravovaná plocha      7.543  m2</t>
  </si>
  <si>
    <t xml:space="preserve">Výpůjčka: 2.531,19 m2, Pronájem bytových prostor:  9 460,56 m2, Pronájem nebytových prostor:  58.250 m2 </t>
  </si>
  <si>
    <t>SO 18-04 Dopravní opatření</t>
  </si>
  <si>
    <t>SO 16-01 Úprava boční rampy</t>
  </si>
  <si>
    <t>SO 17-01 Železniční svršek</t>
  </si>
  <si>
    <t>SO 15-02 Demolice stávajících objektů</t>
  </si>
  <si>
    <t>SO 15-03 IPO</t>
  </si>
  <si>
    <t>SO 06-03 Přípojky nn</t>
  </si>
  <si>
    <t>Přeložky nn</t>
  </si>
  <si>
    <t>SO 06-04 Úprava drážních kabelů</t>
  </si>
  <si>
    <t>SO 27-04 Přeložky a ochrany vodovodů a kanalizací</t>
  </si>
  <si>
    <t>Ochrana plynovodů</t>
  </si>
  <si>
    <t>SO 10-01 Přeložky drážních sdělovacích kabelů</t>
  </si>
  <si>
    <t>SO 10-02 Přeložky sdělovacích kabelů TELEFONIKY</t>
  </si>
  <si>
    <t xml:space="preserve">Ostatní ing. objekty </t>
  </si>
  <si>
    <t>SO 34-01 Náhradní výsadba a kácení zeleně</t>
  </si>
  <si>
    <t xml:space="preserve">Ostatní  </t>
  </si>
  <si>
    <t>Budovy</t>
  </si>
  <si>
    <t>Pozemky</t>
  </si>
  <si>
    <t>Ostatní (přeložky, přípojky)</t>
  </si>
  <si>
    <t>Parkovací dům pro kola - Biketower</t>
  </si>
  <si>
    <t>Dotační část - cyklověž</t>
  </si>
  <si>
    <t>Stavební část</t>
  </si>
  <si>
    <t>001 Zemní práce</t>
  </si>
  <si>
    <t>002 Základy</t>
  </si>
  <si>
    <t>003 Svislé konstrukce</t>
  </si>
  <si>
    <t>005 Komunikace</t>
  </si>
  <si>
    <t>006 Úprava povrchu</t>
  </si>
  <si>
    <t>009 Ostatní konstrukce</t>
  </si>
  <si>
    <t>099 Přesun hmot HSV</t>
  </si>
  <si>
    <t>740 Silnoproud</t>
  </si>
  <si>
    <t>767 Konstrukce zámečnické (komplet parkovací věže)</t>
  </si>
  <si>
    <t>Zasakovací objekt</t>
  </si>
  <si>
    <t>004 Vodorovné konstrukce</t>
  </si>
  <si>
    <t>008 Trubní vedení</t>
  </si>
  <si>
    <t>721 Vnitřní kanalizace</t>
  </si>
  <si>
    <t>SO 03 Přípojka slaboproudu</t>
  </si>
  <si>
    <t>009 Ostatní konstrukce a práce</t>
  </si>
  <si>
    <t>046 Zemní práce pro montážní práce</t>
  </si>
  <si>
    <t>SO 10 Vedlejší a ostatní náklady</t>
  </si>
  <si>
    <t>Zařízení staveniště</t>
  </si>
  <si>
    <t>Inženýrská činnost</t>
  </si>
  <si>
    <t>VRN</t>
  </si>
  <si>
    <t>Není předmětem dotace</t>
  </si>
  <si>
    <t>SO 02 Kabelová přípojka</t>
  </si>
  <si>
    <t>SO 04 Přednádraží - 1. etapa</t>
  </si>
  <si>
    <t>091 Doplňující práce na komunikaci</t>
  </si>
  <si>
    <t>789 Mobiliář</t>
  </si>
  <si>
    <t>koše, lavičky</t>
  </si>
  <si>
    <t>M21 Elektromontáže</t>
  </si>
  <si>
    <t>venkovní osvětlení - LED stožár</t>
  </si>
  <si>
    <t>SO 05 Návrh ozelenění a herních prvků</t>
  </si>
  <si>
    <t>Založení výsadeb</t>
  </si>
  <si>
    <t>Založení výsadeb - materiál</t>
  </si>
  <si>
    <t>Herní prvky</t>
  </si>
  <si>
    <t>Instalace herních prvků a dopadových ploch</t>
  </si>
  <si>
    <t>Vícepráce</t>
  </si>
  <si>
    <t>Financováno z dotace</t>
  </si>
  <si>
    <t>Financováno z peněz města Břeclav</t>
  </si>
  <si>
    <t>Mobiliář - zahrnuto do ceny věže a pojistné hodnoty</t>
  </si>
  <si>
    <t>Pojistit + mobiliář</t>
  </si>
  <si>
    <t>Do pojištění šlo</t>
  </si>
  <si>
    <t>Soubor vlastních a cizích  budov, hal, jiných staveb, včetně stavebních součástí, včetně komunikací</t>
  </si>
  <si>
    <t>5.)  pojištění strojních zařízení</t>
  </si>
  <si>
    <t>soubor strojních zařízení s pořizovací hodnotou nad 20 000,-Kč, do stáří 10 let</t>
  </si>
  <si>
    <t>Soubor vlastních a cizích  budov, hal, jiných staveb, včetně stavebních součástí</t>
  </si>
  <si>
    <t>Evropa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</si>
</sst>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0\ &quot;Kč&quot;"/>
    <numFmt numFmtId="165" formatCode="00000000"/>
    <numFmt numFmtId="166" formatCode="#,##0.0"/>
  </numFmts>
  <fonts count="31">
    <font>
      <sz val="11"/>
      <color theme="1"/>
      <name val="Calibri"/>
      <family val="2"/>
      <scheme val="minor"/>
    </font>
    <font>
      <sz val="10"/>
      <name val="Arial"/>
      <family val="2"/>
    </font>
    <font>
      <sz val="10"/>
      <color theme="1"/>
      <name val="Arial"/>
      <family val="2"/>
    </font>
    <font>
      <sz val="10"/>
      <color theme="1"/>
      <name val="Times New Roman"/>
      <family val="1"/>
    </font>
    <font>
      <b/>
      <sz val="10"/>
      <color theme="1"/>
      <name val="Times New Roman"/>
      <family val="1"/>
    </font>
    <font>
      <b/>
      <sz val="11"/>
      <color theme="1"/>
      <name val="Calibri"/>
      <family val="2"/>
      <scheme val="minor"/>
    </font>
    <font>
      <b/>
      <sz val="10"/>
      <color theme="1"/>
      <name val="Arial"/>
      <family val="2"/>
    </font>
    <font>
      <b/>
      <sz val="12"/>
      <color theme="1"/>
      <name val="Arial"/>
      <family val="2"/>
    </font>
    <font>
      <sz val="9"/>
      <color theme="1"/>
      <name val="Calibri"/>
      <family val="2"/>
      <scheme val="minor"/>
    </font>
    <font>
      <sz val="9"/>
      <name val="Calibri"/>
      <family val="2"/>
      <scheme val="minor"/>
    </font>
    <font>
      <b/>
      <u val="single"/>
      <sz val="11"/>
      <color theme="1"/>
      <name val="Calibri"/>
      <family val="2"/>
      <scheme val="minor"/>
    </font>
    <font>
      <sz val="10"/>
      <name val="Times New Roman"/>
      <family val="1"/>
    </font>
    <font>
      <b/>
      <sz val="12"/>
      <name val="Arial"/>
      <family val="2"/>
    </font>
    <font>
      <i/>
      <sz val="9"/>
      <color indexed="8"/>
      <name val="Arial"/>
      <family val="2"/>
    </font>
    <font>
      <sz val="10"/>
      <color indexed="8"/>
      <name val="Arial"/>
      <family val="2"/>
    </font>
    <font>
      <sz val="8"/>
      <color indexed="8"/>
      <name val="Arial"/>
      <family val="2"/>
    </font>
    <font>
      <sz val="10"/>
      <color rgb="FFFF0000"/>
      <name val="Arial"/>
      <family val="2"/>
    </font>
    <font>
      <sz val="10"/>
      <name val="Tahoma"/>
      <family val="2"/>
    </font>
    <font>
      <i/>
      <sz val="8"/>
      <name val="Tahoma"/>
      <family val="2"/>
    </font>
    <font>
      <b/>
      <i/>
      <sz val="8"/>
      <name val="Tahoma"/>
      <family val="2"/>
    </font>
    <font>
      <sz val="8"/>
      <name val="Tahoma"/>
      <family val="2"/>
    </font>
    <font>
      <b/>
      <sz val="10"/>
      <name val="Arial CE"/>
      <family val="2"/>
    </font>
    <font>
      <sz val="11"/>
      <name val="Arial CE"/>
      <family val="2"/>
    </font>
    <font>
      <b/>
      <sz val="10"/>
      <name val="Times New Roman"/>
      <family val="1"/>
    </font>
    <font>
      <sz val="10"/>
      <color rgb="FFFF0000"/>
      <name val="Times New Roman"/>
      <family val="1"/>
    </font>
    <font>
      <sz val="8"/>
      <name val="Arial"/>
      <family val="2"/>
    </font>
    <font>
      <b/>
      <sz val="14"/>
      <name val="Arial"/>
      <family val="2"/>
    </font>
    <font>
      <sz val="8"/>
      <color rgb="FFFF0000"/>
      <name val="Tahoma"/>
      <family val="2"/>
    </font>
    <font>
      <strike/>
      <sz val="8"/>
      <name val="Tahoma"/>
      <family val="2"/>
    </font>
    <font>
      <sz val="11"/>
      <name val="Calibri"/>
      <family val="2"/>
      <scheme val="minor"/>
    </font>
    <font>
      <sz val="8"/>
      <name val="Calibri"/>
      <family val="2"/>
      <scheme val="minor"/>
    </font>
  </fonts>
  <fills count="11">
    <fill>
      <patternFill/>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5999900102615356"/>
        <bgColor indexed="64"/>
      </patternFill>
    </fill>
    <fill>
      <patternFill patternType="solid">
        <fgColor theme="5" tint="0.5999900102615356"/>
        <bgColor indexed="64"/>
      </patternFill>
    </fill>
  </fills>
  <borders count="90">
    <border>
      <left/>
      <right/>
      <top/>
      <bottom/>
      <diagonal/>
    </border>
    <border>
      <left style="medium"/>
      <right style="medium"/>
      <top style="medium"/>
      <bottom style="medium"/>
    </border>
    <border>
      <left/>
      <right style="medium"/>
      <top style="medium"/>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thin"/>
    </border>
    <border>
      <left style="medium"/>
      <right style="thin"/>
      <top style="thin"/>
      <bottom/>
    </border>
    <border>
      <left style="thin"/>
      <right style="thin"/>
      <top style="thin"/>
      <bottom/>
    </border>
    <border>
      <left style="medium"/>
      <right/>
      <top style="medium"/>
      <bottom style="medium"/>
    </border>
    <border>
      <left style="thin">
        <color indexed="8"/>
      </left>
      <right style="thin">
        <color indexed="8"/>
      </right>
      <top style="thin">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bottom/>
    </border>
    <border>
      <left style="thin">
        <color indexed="8"/>
      </left>
      <right style="thin">
        <color indexed="8"/>
      </right>
      <top/>
      <bottom style="medium">
        <color indexed="8"/>
      </bottom>
    </border>
    <border>
      <left/>
      <right style="thin">
        <color indexed="8"/>
      </right>
      <top style="medium">
        <color indexed="8"/>
      </top>
      <bottom/>
    </border>
    <border>
      <left/>
      <right style="thin">
        <color indexed="8"/>
      </right>
      <top/>
      <bottom/>
    </border>
    <border>
      <left/>
      <right style="thin">
        <color indexed="8"/>
      </right>
      <top/>
      <bottom style="medium">
        <color indexed="8"/>
      </bottom>
    </border>
    <border>
      <left/>
      <right/>
      <top style="thin"/>
      <bottom/>
    </border>
    <border>
      <left style="medium"/>
      <right style="thin"/>
      <top/>
      <bottom/>
    </border>
    <border>
      <left style="medium"/>
      <right style="thin"/>
      <top/>
      <bottom style="thin"/>
    </border>
    <border>
      <left/>
      <right/>
      <top/>
      <bottom style="thin"/>
    </border>
    <border>
      <left style="medium"/>
      <right style="medium"/>
      <top/>
      <bottom style="thin"/>
    </border>
    <border>
      <left/>
      <right style="thin">
        <color indexed="8"/>
      </right>
      <top/>
      <bottom style="medium"/>
    </border>
    <border>
      <left style="medium"/>
      <right/>
      <top style="medium"/>
      <bottom style="thin"/>
    </border>
    <border>
      <left style="thin"/>
      <right/>
      <top style="medium"/>
      <bottom style="thin"/>
    </border>
    <border>
      <left style="medium"/>
      <right style="medium"/>
      <top style="medium"/>
      <bottom/>
    </border>
    <border>
      <left style="medium"/>
      <right/>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medium"/>
      <right style="medium"/>
      <top/>
      <bottom/>
    </border>
    <border>
      <left style="thin">
        <color indexed="8"/>
      </left>
      <right style="thin">
        <color indexed="8"/>
      </right>
      <top style="medium">
        <color indexed="8"/>
      </top>
      <bottom style="medium">
        <color indexed="8"/>
      </botto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thin">
        <color indexed="8"/>
      </right>
      <top style="medium">
        <color indexed="8"/>
      </top>
      <bottom/>
    </border>
    <border>
      <left style="medium"/>
      <right style="medium"/>
      <top style="medium"/>
      <bottom style="medium">
        <color indexed="8"/>
      </bottom>
    </border>
    <border>
      <left style="medium"/>
      <right style="medium"/>
      <top style="medium">
        <color indexed="8"/>
      </top>
      <bottom style="medium">
        <color indexed="8"/>
      </bottom>
    </border>
    <border>
      <left/>
      <right style="thin">
        <color indexed="8"/>
      </right>
      <top/>
      <bottom style="thin">
        <color indexed="8"/>
      </bottom>
    </border>
    <border>
      <left style="medium"/>
      <right style="medium"/>
      <top/>
      <bottom style="medium"/>
    </border>
    <border>
      <left style="thin"/>
      <right style="medium"/>
      <top/>
      <bottom style="medium"/>
    </border>
    <border>
      <left style="thin">
        <color indexed="8"/>
      </left>
      <right style="medium"/>
      <top style="medium">
        <color indexed="8"/>
      </top>
      <bottom style="medium">
        <color indexed="8"/>
      </bottom>
    </border>
    <border>
      <left style="thin">
        <color indexed="8"/>
      </left>
      <right style="medium"/>
      <top/>
      <bottom/>
    </border>
    <border>
      <left style="thin">
        <color indexed="8"/>
      </left>
      <right style="thin">
        <color indexed="8"/>
      </right>
      <top/>
      <bottom style="thin">
        <color indexed="8"/>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color indexed="8"/>
      </left>
      <right style="thin">
        <color indexed="8"/>
      </right>
      <top/>
      <bottom style="medium"/>
    </border>
    <border>
      <left style="thin">
        <color indexed="8"/>
      </left>
      <right style="thin">
        <color indexed="8"/>
      </right>
      <top style="medium"/>
      <bottom/>
    </border>
    <border>
      <left style="thin">
        <color indexed="8"/>
      </left>
      <right style="medium"/>
      <top style="medium"/>
      <bottom/>
    </border>
    <border>
      <left/>
      <right style="medium"/>
      <top/>
      <bottom/>
    </border>
    <border>
      <left style="thin">
        <color indexed="8"/>
      </left>
      <right style="medium">
        <color indexed="8"/>
      </right>
      <top style="medium">
        <color indexed="8"/>
      </top>
      <bottom style="medium">
        <color indexed="8"/>
      </bottom>
    </border>
    <border>
      <left/>
      <right/>
      <top style="medium"/>
      <bottom/>
    </border>
    <border>
      <left style="thin">
        <color indexed="8"/>
      </left>
      <right style="medium"/>
      <top style="medium">
        <color indexed="8"/>
      </top>
      <bottom/>
    </border>
    <border>
      <left style="thin">
        <color indexed="8"/>
      </left>
      <right style="medium"/>
      <top/>
      <bottom style="medium"/>
    </border>
    <border>
      <left style="medium"/>
      <right style="thin">
        <color indexed="8"/>
      </right>
      <top style="medium">
        <color indexed="8"/>
      </top>
      <bottom/>
    </border>
    <border>
      <left style="medium"/>
      <right style="thin">
        <color indexed="8"/>
      </right>
      <top/>
      <bottom/>
    </border>
    <border>
      <left style="medium"/>
      <right style="thin">
        <color indexed="8"/>
      </right>
      <top/>
      <bottom style="medium"/>
    </border>
    <border>
      <left style="thin">
        <color indexed="8"/>
      </left>
      <right style="medium"/>
      <top/>
      <bottom style="medium">
        <color indexed="8"/>
      </bottom>
    </border>
    <border>
      <left style="medium"/>
      <right style="thin">
        <color indexed="8"/>
      </right>
      <top/>
      <bottom style="medium">
        <color indexed="8"/>
      </bottom>
    </border>
    <border>
      <left style="thin">
        <color indexed="8"/>
      </left>
      <right style="thin">
        <color indexed="8"/>
      </right>
      <top/>
      <bottom style="thin"/>
    </border>
    <border>
      <left style="thin">
        <color indexed="8"/>
      </left>
      <right style="medium"/>
      <top/>
      <bottom style="thin"/>
    </border>
    <border>
      <left style="medium"/>
      <right style="medium"/>
      <top style="thin"/>
      <bottom/>
    </border>
    <border>
      <left style="medium"/>
      <right style="thin">
        <color indexed="8"/>
      </right>
      <top style="thin"/>
      <bottom/>
    </border>
    <border>
      <left style="thin">
        <color indexed="8"/>
      </left>
      <right style="medium"/>
      <top style="thin"/>
      <bottom/>
    </border>
    <border>
      <left style="thin">
        <color indexed="8"/>
      </left>
      <right style="thin">
        <color indexed="8"/>
      </right>
      <top style="thin"/>
      <bottom/>
    </border>
    <border>
      <left style="medium"/>
      <right style="thin">
        <color indexed="8"/>
      </right>
      <top/>
      <bottom style="thin"/>
    </border>
    <border>
      <left style="medium"/>
      <right style="medium"/>
      <top style="medium">
        <color indexed="8"/>
      </top>
      <bottom/>
    </border>
    <border>
      <left style="medium"/>
      <right style="medium"/>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medium"/>
      <right style="thin">
        <color indexed="8"/>
      </right>
      <top style="medium"/>
      <bottom/>
    </border>
    <border>
      <left style="thin">
        <color indexed="8"/>
      </left>
      <right/>
      <top style="medium"/>
      <bottom style="thin">
        <color indexed="8"/>
      </bottom>
    </border>
    <border>
      <left/>
      <right style="thin">
        <color indexed="8"/>
      </right>
      <top style="medium"/>
      <bottom style="thin">
        <color indexed="8"/>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7" fillId="0" borderId="0">
      <alignment vertical="top"/>
      <protection/>
    </xf>
    <xf numFmtId="0" fontId="1" fillId="0" borderId="0">
      <alignment/>
      <protection/>
    </xf>
    <xf numFmtId="0" fontId="0" fillId="0" borderId="0">
      <alignment/>
      <protection/>
    </xf>
  </cellStyleXfs>
  <cellXfs count="328">
    <xf numFmtId="0" fontId="0" fillId="0" borderId="0" xfId="0"/>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3" fillId="0" borderId="3" xfId="0" applyFont="1" applyBorder="1" applyAlignment="1">
      <alignment wrapText="1"/>
    </xf>
    <xf numFmtId="6" fontId="3" fillId="0" borderId="3" xfId="0" applyNumberFormat="1" applyFont="1" applyBorder="1" applyAlignment="1">
      <alignment horizontal="right" wrapText="1"/>
    </xf>
    <xf numFmtId="0" fontId="3" fillId="0" borderId="3" xfId="0" applyFont="1" applyBorder="1" applyAlignment="1">
      <alignment horizontal="center" wrapText="1"/>
    </xf>
    <xf numFmtId="0" fontId="3" fillId="0" borderId="3" xfId="0" applyFont="1" applyBorder="1" applyAlignment="1">
      <alignment horizontal="right" wrapText="1"/>
    </xf>
    <xf numFmtId="6" fontId="3" fillId="0" borderId="3" xfId="0" applyNumberFormat="1" applyFont="1" applyBorder="1" applyAlignment="1">
      <alignment horizontal="right" vertical="top" wrapText="1"/>
    </xf>
    <xf numFmtId="0" fontId="3" fillId="0" borderId="3" xfId="0" applyFont="1" applyBorder="1" applyAlignment="1">
      <alignment vertical="top" wrapText="1"/>
    </xf>
    <xf numFmtId="0" fontId="7" fillId="0" borderId="0" xfId="0" applyFont="1"/>
    <xf numFmtId="164" fontId="0" fillId="0" borderId="0" xfId="0" applyNumberFormat="1"/>
    <xf numFmtId="0" fontId="6" fillId="0" borderId="0" xfId="0" applyFont="1" applyAlignment="1">
      <alignment horizontal="left"/>
    </xf>
    <xf numFmtId="0" fontId="3" fillId="0" borderId="4" xfId="0" applyFont="1" applyBorder="1" applyAlignment="1">
      <alignment horizontal="center" vertical="center" wrapText="1"/>
    </xf>
    <xf numFmtId="0" fontId="3" fillId="0" borderId="4" xfId="0" applyFont="1" applyBorder="1" applyAlignment="1">
      <alignment vertical="center" wrapText="1"/>
    </xf>
    <xf numFmtId="164" fontId="3" fillId="0" borderId="4" xfId="0" applyNumberFormat="1" applyFont="1" applyBorder="1" applyAlignment="1">
      <alignment horizontal="center" vertical="center" wrapText="1"/>
    </xf>
    <xf numFmtId="6" fontId="3" fillId="0" borderId="4" xfId="0" applyNumberFormat="1" applyFont="1" applyBorder="1" applyAlignment="1">
      <alignment horizontal="center" vertic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164" fontId="4" fillId="2" borderId="6" xfId="0" applyNumberFormat="1" applyFont="1" applyFill="1" applyBorder="1" applyAlignment="1">
      <alignment horizontal="center" wrapText="1"/>
    </xf>
    <xf numFmtId="0" fontId="4" fillId="2" borderId="7" xfId="0" applyFont="1" applyFill="1" applyBorder="1" applyAlignment="1">
      <alignment horizontal="center" wrapText="1"/>
    </xf>
    <xf numFmtId="0" fontId="3" fillId="0" borderId="8" xfId="0" applyFont="1" applyBorder="1" applyAlignment="1">
      <alignment horizontal="center" vertical="center" wrapText="1"/>
    </xf>
    <xf numFmtId="0" fontId="3" fillId="0" borderId="9"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164" fontId="3" fillId="0" borderId="11" xfId="0" applyNumberFormat="1" applyFont="1" applyBorder="1" applyAlignment="1">
      <alignment horizontal="center" vertical="center" wrapText="1"/>
    </xf>
    <xf numFmtId="6" fontId="3" fillId="0" borderId="11" xfId="0" applyNumberFormat="1" applyFont="1" applyBorder="1" applyAlignment="1">
      <alignment horizontal="center" vertical="center" wrapText="1"/>
    </xf>
    <xf numFmtId="0" fontId="3" fillId="0" borderId="12" xfId="0" applyFont="1" applyBorder="1" applyAlignment="1">
      <alignment horizontal="center" wrapText="1"/>
    </xf>
    <xf numFmtId="164" fontId="3" fillId="0" borderId="4" xfId="0" applyNumberFormat="1" applyFont="1" applyBorder="1" applyAlignment="1">
      <alignment vertical="center" wrapText="1"/>
    </xf>
    <xf numFmtId="0" fontId="3" fillId="0" borderId="9" xfId="0" applyFont="1" applyBorder="1" applyAlignment="1">
      <alignment horizontal="center" vertical="center" wrapText="1"/>
    </xf>
    <xf numFmtId="164" fontId="3" fillId="0" borderId="11" xfId="0" applyNumberFormat="1" applyFont="1" applyBorder="1" applyAlignment="1">
      <alignment vertical="center" wrapText="1"/>
    </xf>
    <xf numFmtId="0" fontId="3" fillId="3" borderId="1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6" fontId="3" fillId="0" borderId="0" xfId="0" applyNumberFormat="1" applyFont="1" applyBorder="1" applyAlignment="1">
      <alignment horizontal="right" wrapText="1"/>
    </xf>
    <xf numFmtId="0" fontId="3" fillId="0" borderId="0" xfId="0" applyFont="1" applyBorder="1" applyAlignment="1">
      <alignment horizontal="center" wrapText="1"/>
    </xf>
    <xf numFmtId="0" fontId="3" fillId="3" borderId="0" xfId="0" applyFont="1" applyFill="1" applyBorder="1" applyAlignment="1">
      <alignment horizontal="left" vertical="center" wrapText="1"/>
    </xf>
    <xf numFmtId="164" fontId="4" fillId="2" borderId="2" xfId="0" applyNumberFormat="1" applyFont="1" applyFill="1" applyBorder="1" applyAlignment="1">
      <alignment horizontal="center" wrapText="1"/>
    </xf>
    <xf numFmtId="164" fontId="3" fillId="0" borderId="0" xfId="0" applyNumberFormat="1" applyFont="1" applyBorder="1" applyAlignment="1">
      <alignment horizontal="center" vertical="center" wrapText="1"/>
    </xf>
    <xf numFmtId="0" fontId="3" fillId="3" borderId="4" xfId="0" applyFont="1" applyFill="1" applyBorder="1" applyAlignment="1">
      <alignment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0" fillId="0" borderId="5" xfId="0" applyBorder="1"/>
    <xf numFmtId="164" fontId="0" fillId="0" borderId="6" xfId="0" applyNumberFormat="1" applyBorder="1"/>
    <xf numFmtId="164" fontId="0" fillId="0" borderId="7" xfId="0" applyNumberFormat="1" applyBorder="1"/>
    <xf numFmtId="0" fontId="0" fillId="0" borderId="8" xfId="0" applyBorder="1"/>
    <xf numFmtId="164" fontId="0" fillId="0" borderId="4" xfId="0" applyNumberFormat="1" applyBorder="1"/>
    <xf numFmtId="164" fontId="0" fillId="0" borderId="9" xfId="0" applyNumberFormat="1" applyBorder="1"/>
    <xf numFmtId="164" fontId="0" fillId="0" borderId="16" xfId="0" applyNumberFormat="1" applyBorder="1"/>
    <xf numFmtId="0" fontId="0" fillId="0" borderId="17" xfId="0" applyBorder="1"/>
    <xf numFmtId="164" fontId="0" fillId="0" borderId="18" xfId="0" applyNumberFormat="1" applyBorder="1"/>
    <xf numFmtId="0" fontId="5" fillId="0" borderId="19" xfId="0" applyFont="1" applyBorder="1"/>
    <xf numFmtId="164" fontId="5" fillId="0" borderId="1" xfId="0" applyNumberFormat="1" applyFont="1" applyBorder="1"/>
    <xf numFmtId="164" fontId="5" fillId="0" borderId="2" xfId="0" applyNumberFormat="1" applyFont="1" applyBorder="1"/>
    <xf numFmtId="164" fontId="4" fillId="2" borderId="7" xfId="0" applyNumberFormat="1" applyFont="1" applyFill="1" applyBorder="1" applyAlignment="1">
      <alignment horizontal="center" wrapText="1"/>
    </xf>
    <xf numFmtId="164" fontId="3" fillId="0" borderId="9" xfId="0" applyNumberFormat="1" applyFont="1" applyBorder="1" applyAlignment="1">
      <alignment horizontal="center" wrapText="1"/>
    </xf>
    <xf numFmtId="164" fontId="3" fillId="0" borderId="12" xfId="0" applyNumberFormat="1" applyFont="1" applyBorder="1" applyAlignment="1">
      <alignment horizontal="center" wrapText="1"/>
    </xf>
    <xf numFmtId="0" fontId="18" fillId="0" borderId="0" xfId="21" applyFont="1" applyFill="1" applyBorder="1" applyAlignment="1" applyProtection="1">
      <alignment horizontal="center" vertical="top" wrapText="1"/>
      <protection hidden="1"/>
    </xf>
    <xf numFmtId="0" fontId="18" fillId="0" borderId="20" xfId="21" applyFont="1" applyFill="1" applyBorder="1" applyAlignment="1" applyProtection="1">
      <alignment horizontal="center" vertical="top" wrapText="1"/>
      <protection hidden="1"/>
    </xf>
    <xf numFmtId="0" fontId="20" fillId="0" borderId="21" xfId="21" applyFont="1" applyFill="1" applyBorder="1" applyAlignment="1" applyProtection="1">
      <alignment vertical="top" wrapText="1"/>
      <protection hidden="1"/>
    </xf>
    <xf numFmtId="0" fontId="20" fillId="0" borderId="0"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23" xfId="21" applyFont="1" applyFill="1" applyBorder="1" applyAlignment="1" applyProtection="1">
      <alignment vertical="top" wrapText="1"/>
      <protection hidden="1"/>
    </xf>
    <xf numFmtId="0" fontId="20" fillId="0" borderId="24" xfId="21" applyFont="1" applyFill="1" applyBorder="1" applyAlignment="1" applyProtection="1">
      <alignment vertical="top" wrapText="1"/>
      <protection hidden="1"/>
    </xf>
    <xf numFmtId="0" fontId="20" fillId="0" borderId="25" xfId="21" applyFont="1" applyFill="1" applyBorder="1" applyAlignment="1" applyProtection="1">
      <alignment vertical="top" wrapText="1"/>
      <protection hidden="1"/>
    </xf>
    <xf numFmtId="0" fontId="20" fillId="0" borderId="26" xfId="21" applyFont="1" applyFill="1" applyBorder="1" applyAlignment="1" applyProtection="1">
      <alignment vertical="top" wrapText="1"/>
      <protection hidden="1"/>
    </xf>
    <xf numFmtId="0" fontId="20" fillId="0" borderId="17" xfId="21" applyFont="1" applyFill="1" applyBorder="1" applyAlignment="1" applyProtection="1">
      <alignment vertical="top" wrapText="1"/>
      <protection hidden="1"/>
    </xf>
    <xf numFmtId="0" fontId="20" fillId="0" borderId="27" xfId="21" applyFont="1" applyFill="1" applyBorder="1" applyAlignment="1" applyProtection="1">
      <alignment vertical="top" wrapText="1"/>
      <protection hidden="1"/>
    </xf>
    <xf numFmtId="0" fontId="20" fillId="0" borderId="28" xfId="21" applyFont="1" applyFill="1" applyBorder="1" applyAlignment="1" applyProtection="1">
      <alignment vertical="top" wrapText="1"/>
      <protection hidden="1"/>
    </xf>
    <xf numFmtId="3" fontId="20" fillId="0" borderId="0" xfId="21" applyNumberFormat="1" applyFont="1" applyFill="1" applyBorder="1" applyAlignment="1" applyProtection="1">
      <alignment vertical="top" wrapText="1"/>
      <protection hidden="1"/>
    </xf>
    <xf numFmtId="0" fontId="20" fillId="0" borderId="29" xfId="21" applyFont="1" applyFill="1" applyBorder="1" applyAlignment="1" applyProtection="1">
      <alignment vertical="top" wrapText="1"/>
      <protection hidden="1"/>
    </xf>
    <xf numFmtId="0" fontId="20" fillId="0" borderId="30" xfId="21" applyFont="1" applyFill="1" applyBorder="1" applyAlignment="1" applyProtection="1">
      <alignment vertical="top" wrapText="1"/>
      <protection hidden="1"/>
    </xf>
    <xf numFmtId="0" fontId="20" fillId="0" borderId="31" xfId="21" applyFont="1" applyFill="1" applyBorder="1" applyAlignment="1" applyProtection="1">
      <alignment vertical="top"/>
      <protection hidden="1"/>
    </xf>
    <xf numFmtId="0" fontId="20" fillId="0" borderId="32" xfId="21" applyFont="1" applyFill="1" applyBorder="1" applyAlignment="1" applyProtection="1">
      <alignment vertical="top" wrapText="1"/>
      <protection hidden="1"/>
    </xf>
    <xf numFmtId="0" fontId="17" fillId="0" borderId="0" xfId="21" applyAlignment="1">
      <alignment/>
      <protection/>
    </xf>
    <xf numFmtId="166" fontId="17" fillId="0" borderId="0" xfId="21" applyNumberFormat="1" applyAlignment="1">
      <alignment/>
      <protection/>
    </xf>
    <xf numFmtId="0" fontId="21" fillId="0" borderId="0" xfId="21" applyFont="1" applyAlignment="1">
      <alignment/>
      <protection/>
    </xf>
    <xf numFmtId="14" fontId="17" fillId="0" borderId="0" xfId="21" applyNumberFormat="1" applyAlignment="1">
      <alignment/>
      <protection/>
    </xf>
    <xf numFmtId="0" fontId="17" fillId="3" borderId="0" xfId="21" applyFill="1" applyAlignment="1">
      <alignment/>
      <protection/>
    </xf>
    <xf numFmtId="166" fontId="17" fillId="3" borderId="0" xfId="21" applyNumberFormat="1" applyFill="1" applyAlignment="1">
      <alignment/>
      <protection/>
    </xf>
    <xf numFmtId="0" fontId="21" fillId="3" borderId="33" xfId="21" applyFont="1" applyFill="1" applyBorder="1" applyAlignment="1">
      <alignment/>
      <protection/>
    </xf>
    <xf numFmtId="0" fontId="21" fillId="3" borderId="5" xfId="21" applyFont="1" applyFill="1" applyBorder="1" applyAlignment="1">
      <alignment horizontal="center"/>
      <protection/>
    </xf>
    <xf numFmtId="0" fontId="21" fillId="3" borderId="34" xfId="21" applyFont="1" applyFill="1" applyBorder="1" applyAlignment="1">
      <alignment/>
      <protection/>
    </xf>
    <xf numFmtId="166" fontId="21" fillId="3" borderId="35" xfId="21" applyNumberFormat="1" applyFont="1" applyFill="1" applyBorder="1" applyAlignment="1">
      <alignment horizontal="left"/>
      <protection/>
    </xf>
    <xf numFmtId="0" fontId="21" fillId="3" borderId="36" xfId="21" applyFont="1" applyFill="1" applyBorder="1" applyAlignment="1">
      <alignment/>
      <protection/>
    </xf>
    <xf numFmtId="0" fontId="21" fillId="3" borderId="10" xfId="21" applyFont="1" applyFill="1" applyBorder="1" applyAlignment="1">
      <alignment horizontal="center"/>
      <protection/>
    </xf>
    <xf numFmtId="0" fontId="21" fillId="3" borderId="37" xfId="21" applyFont="1" applyFill="1" applyBorder="1" applyAlignment="1">
      <alignment/>
      <protection/>
    </xf>
    <xf numFmtId="0" fontId="17" fillId="3" borderId="8" xfId="21" applyFill="1" applyBorder="1" applyAlignment="1">
      <alignment horizontal="center"/>
      <protection/>
    </xf>
    <xf numFmtId="0" fontId="17" fillId="3" borderId="4" xfId="21" applyFill="1" applyBorder="1" applyAlignment="1">
      <alignment horizontal="center"/>
      <protection/>
    </xf>
    <xf numFmtId="0" fontId="17" fillId="3" borderId="4" xfId="21" applyFill="1" applyBorder="1" applyAlignment="1">
      <alignment/>
      <protection/>
    </xf>
    <xf numFmtId="0" fontId="22" fillId="3" borderId="0" xfId="21" applyFont="1" applyFill="1" applyAlignment="1">
      <alignment/>
      <protection/>
    </xf>
    <xf numFmtId="3" fontId="22" fillId="3" borderId="0" xfId="21" applyNumberFormat="1" applyFont="1" applyFill="1" applyBorder="1" applyAlignment="1">
      <alignment/>
      <protection/>
    </xf>
    <xf numFmtId="0" fontId="17" fillId="3" borderId="8" xfId="21" applyFill="1" applyBorder="1" applyAlignment="1">
      <alignment/>
      <protection/>
    </xf>
    <xf numFmtId="0" fontId="21" fillId="3" borderId="4" xfId="21" applyFont="1" applyFill="1" applyBorder="1" applyAlignment="1">
      <alignment/>
      <protection/>
    </xf>
    <xf numFmtId="0" fontId="17" fillId="3" borderId="10" xfId="21" applyFill="1" applyBorder="1" applyAlignment="1">
      <alignment/>
      <protection/>
    </xf>
    <xf numFmtId="0" fontId="17" fillId="3" borderId="11" xfId="21" applyFill="1" applyBorder="1" applyAlignment="1">
      <alignment horizontal="center"/>
      <protection/>
    </xf>
    <xf numFmtId="0" fontId="21" fillId="3" borderId="11" xfId="21" applyFont="1" applyFill="1" applyBorder="1" applyAlignment="1">
      <alignment/>
      <protection/>
    </xf>
    <xf numFmtId="0" fontId="21" fillId="3" borderId="38" xfId="21" applyFont="1" applyFill="1" applyBorder="1" applyAlignment="1">
      <alignment/>
      <protection/>
    </xf>
    <xf numFmtId="0" fontId="21" fillId="3" borderId="39" xfId="21" applyFont="1" applyFill="1" applyBorder="1" applyAlignment="1">
      <alignment horizontal="center"/>
      <protection/>
    </xf>
    <xf numFmtId="0" fontId="21" fillId="3" borderId="39" xfId="21" applyFont="1" applyFill="1" applyBorder="1" applyAlignment="1">
      <alignment/>
      <protection/>
    </xf>
    <xf numFmtId="3" fontId="23" fillId="3" borderId="1" xfId="21" applyNumberFormat="1" applyFont="1" applyFill="1" applyBorder="1" applyAlignment="1">
      <alignment/>
      <protection/>
    </xf>
    <xf numFmtId="0" fontId="21" fillId="3" borderId="0" xfId="21" applyFont="1" applyFill="1" applyAlignment="1">
      <alignment/>
      <protection/>
    </xf>
    <xf numFmtId="0" fontId="20" fillId="0" borderId="35" xfId="21" applyFont="1" applyFill="1" applyBorder="1" applyAlignment="1" applyProtection="1">
      <alignment vertical="top" wrapText="1"/>
      <protection hidden="1"/>
    </xf>
    <xf numFmtId="0" fontId="20" fillId="0" borderId="40" xfId="21" applyFont="1" applyFill="1" applyBorder="1" applyAlignment="1" applyProtection="1">
      <alignment/>
      <protection hidden="1"/>
    </xf>
    <xf numFmtId="6" fontId="24" fillId="3" borderId="11"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0" fontId="11" fillId="0" borderId="0" xfId="0" applyFont="1" applyFill="1" applyBorder="1" applyAlignment="1">
      <alignment vertical="center"/>
    </xf>
    <xf numFmtId="0" fontId="20" fillId="0" borderId="41" xfId="21" applyFont="1" applyFill="1" applyBorder="1" applyAlignment="1" applyProtection="1">
      <alignment vertical="top" wrapText="1"/>
      <protection hidden="1"/>
    </xf>
    <xf numFmtId="3" fontId="20" fillId="0" borderId="41" xfId="21" applyNumberFormat="1" applyFont="1" applyFill="1" applyBorder="1" applyAlignment="1" applyProtection="1">
      <alignment vertical="top" wrapText="1"/>
      <protection hidden="1"/>
    </xf>
    <xf numFmtId="0" fontId="20" fillId="0" borderId="42" xfId="21" applyFont="1" applyFill="1" applyBorder="1" applyAlignment="1" applyProtection="1">
      <alignment vertical="top" wrapText="1"/>
      <protection hidden="1"/>
    </xf>
    <xf numFmtId="0" fontId="20" fillId="0" borderId="43" xfId="21" applyFont="1" applyFill="1" applyBorder="1" applyAlignment="1" applyProtection="1">
      <alignment vertical="top" wrapText="1"/>
      <protection hidden="1"/>
    </xf>
    <xf numFmtId="0" fontId="20" fillId="0" borderId="44" xfId="21" applyFont="1" applyFill="1" applyBorder="1" applyAlignment="1" applyProtection="1">
      <alignment vertical="top" wrapText="1"/>
      <protection hidden="1"/>
    </xf>
    <xf numFmtId="0" fontId="20" fillId="0" borderId="40" xfId="21" applyFont="1" applyFill="1" applyBorder="1" applyAlignment="1" applyProtection="1">
      <alignment vertical="top" wrapText="1"/>
      <protection hidden="1"/>
    </xf>
    <xf numFmtId="0" fontId="20" fillId="0" borderId="45" xfId="21" applyFont="1" applyFill="1" applyBorder="1" applyAlignment="1" applyProtection="1">
      <alignment vertical="top" wrapText="1"/>
      <protection hidden="1"/>
    </xf>
    <xf numFmtId="0" fontId="20" fillId="3" borderId="42" xfId="21" applyFont="1" applyFill="1" applyBorder="1" applyAlignment="1" applyProtection="1">
      <alignment vertical="top" wrapText="1"/>
      <protection hidden="1"/>
    </xf>
    <xf numFmtId="0" fontId="20" fillId="3" borderId="43" xfId="21" applyFont="1" applyFill="1" applyBorder="1" applyAlignment="1" applyProtection="1">
      <alignment vertical="top" wrapText="1"/>
      <protection hidden="1"/>
    </xf>
    <xf numFmtId="0" fontId="20" fillId="3" borderId="46" xfId="21" applyFont="1" applyFill="1" applyBorder="1" applyAlignment="1" applyProtection="1">
      <alignment vertical="top" wrapText="1"/>
      <protection hidden="1"/>
    </xf>
    <xf numFmtId="0" fontId="20" fillId="3" borderId="21" xfId="21" applyFont="1" applyFill="1" applyBorder="1" applyAlignment="1" applyProtection="1">
      <alignment vertical="top" wrapText="1"/>
      <protection hidden="1"/>
    </xf>
    <xf numFmtId="0" fontId="20" fillId="3" borderId="41" xfId="21" applyFont="1" applyFill="1" applyBorder="1" applyAlignment="1" applyProtection="1">
      <alignment vertical="top" wrapText="1"/>
      <protection hidden="1"/>
    </xf>
    <xf numFmtId="0" fontId="20" fillId="3" borderId="24" xfId="21" applyFont="1" applyFill="1" applyBorder="1" applyAlignment="1" applyProtection="1">
      <alignment vertical="top" wrapText="1"/>
      <protection hidden="1"/>
    </xf>
    <xf numFmtId="0" fontId="20" fillId="3" borderId="26" xfId="21" applyFont="1" applyFill="1" applyBorder="1" applyAlignment="1" applyProtection="1">
      <alignment vertical="top" wrapText="1"/>
      <protection hidden="1"/>
    </xf>
    <xf numFmtId="0" fontId="20" fillId="3" borderId="25" xfId="21" applyFont="1" applyFill="1" applyBorder="1" applyAlignment="1" applyProtection="1">
      <alignment vertical="top" wrapText="1"/>
      <protection hidden="1"/>
    </xf>
    <xf numFmtId="0" fontId="20" fillId="3" borderId="47" xfId="21" applyFont="1" applyFill="1" applyBorder="1" applyAlignment="1" applyProtection="1">
      <alignment vertical="top" wrapText="1"/>
      <protection hidden="1"/>
    </xf>
    <xf numFmtId="166" fontId="21" fillId="3" borderId="48" xfId="21" applyNumberFormat="1" applyFont="1" applyFill="1" applyBorder="1" applyAlignment="1">
      <alignment/>
      <protection/>
    </xf>
    <xf numFmtId="3" fontId="11" fillId="3" borderId="16" xfId="21" applyNumberFormat="1" applyFont="1" applyFill="1" applyBorder="1" applyAlignment="1">
      <alignment/>
      <protection/>
    </xf>
    <xf numFmtId="3" fontId="23" fillId="3" borderId="16" xfId="21" applyNumberFormat="1" applyFont="1" applyFill="1" applyBorder="1" applyAlignment="1">
      <alignment/>
      <protection/>
    </xf>
    <xf numFmtId="3" fontId="23" fillId="3" borderId="49" xfId="21" applyNumberFormat="1" applyFont="1" applyFill="1" applyBorder="1" applyAlignment="1">
      <alignment/>
      <protection/>
    </xf>
    <xf numFmtId="0" fontId="1" fillId="0" borderId="0" xfId="22" applyFont="1">
      <alignment/>
      <protection/>
    </xf>
    <xf numFmtId="0" fontId="1" fillId="4" borderId="0" xfId="22" applyFont="1" applyFill="1" applyAlignment="1">
      <alignment/>
      <protection/>
    </xf>
    <xf numFmtId="0" fontId="1" fillId="0" borderId="0" xfId="22" applyFont="1" applyAlignment="1">
      <alignment vertical="center"/>
      <protection/>
    </xf>
    <xf numFmtId="0" fontId="14" fillId="0" borderId="0" xfId="22" applyFont="1" applyAlignment="1" applyProtection="1">
      <alignment vertical="top" wrapText="1"/>
      <protection hidden="1"/>
    </xf>
    <xf numFmtId="0" fontId="13" fillId="0" borderId="0" xfId="22" applyFont="1" applyAlignment="1" applyProtection="1">
      <alignment horizontal="center" vertical="top" wrapText="1"/>
      <protection hidden="1"/>
    </xf>
    <xf numFmtId="0" fontId="12" fillId="0" borderId="0" xfId="22" applyFont="1">
      <alignment/>
      <protection/>
    </xf>
    <xf numFmtId="0" fontId="26" fillId="0" borderId="0" xfId="22" applyFont="1">
      <alignment/>
      <protection/>
    </xf>
    <xf numFmtId="0" fontId="13" fillId="0" borderId="4" xfId="22" applyFont="1" applyBorder="1" applyAlignment="1" applyProtection="1">
      <alignment horizontal="center" vertical="center" wrapText="1"/>
      <protection hidden="1"/>
    </xf>
    <xf numFmtId="165" fontId="13" fillId="0" borderId="4" xfId="22" applyNumberFormat="1" applyFont="1" applyBorder="1" applyAlignment="1" applyProtection="1">
      <alignment horizontal="center" vertical="center" wrapText="1"/>
      <protection hidden="1"/>
    </xf>
    <xf numFmtId="0" fontId="13" fillId="5" borderId="4" xfId="22" applyFont="1" applyFill="1" applyBorder="1" applyAlignment="1" applyProtection="1">
      <alignment horizontal="center" vertical="top"/>
      <protection hidden="1"/>
    </xf>
    <xf numFmtId="0" fontId="13" fillId="0" borderId="4" xfId="22" applyFont="1" applyBorder="1" applyAlignment="1" applyProtection="1">
      <alignment horizontal="center" vertical="top" wrapText="1"/>
      <protection hidden="1"/>
    </xf>
    <xf numFmtId="0" fontId="14" fillId="0" borderId="4" xfId="22" applyFont="1" applyBorder="1" applyAlignment="1" applyProtection="1">
      <alignment vertical="top" wrapText="1"/>
      <protection hidden="1"/>
    </xf>
    <xf numFmtId="165" fontId="14" fillId="0" borderId="4" xfId="22" applyNumberFormat="1" applyFont="1" applyBorder="1" applyAlignment="1" applyProtection="1">
      <alignment horizontal="center" vertical="center" wrapText="1"/>
      <protection hidden="1"/>
    </xf>
    <xf numFmtId="0" fontId="14" fillId="0" borderId="4" xfId="22" applyFont="1" applyBorder="1" applyAlignment="1" applyProtection="1">
      <alignment vertical="center" wrapText="1"/>
      <protection hidden="1"/>
    </xf>
    <xf numFmtId="0" fontId="14" fillId="5" borderId="4" xfId="22" applyFont="1" applyFill="1" applyBorder="1" applyAlignment="1" applyProtection="1">
      <alignment vertical="top"/>
      <protection hidden="1"/>
    </xf>
    <xf numFmtId="0" fontId="15" fillId="0" borderId="4" xfId="22" applyFont="1" applyBorder="1" applyAlignment="1" applyProtection="1">
      <alignment horizontal="center" vertical="top" wrapText="1"/>
      <protection hidden="1"/>
    </xf>
    <xf numFmtId="0" fontId="1" fillId="0" borderId="4" xfId="22" applyFont="1" applyBorder="1" applyAlignment="1" applyProtection="1">
      <alignment vertical="top" wrapText="1"/>
      <protection hidden="1"/>
    </xf>
    <xf numFmtId="165" fontId="1" fillId="0" borderId="4" xfId="22" applyNumberFormat="1" applyFont="1" applyBorder="1" applyAlignment="1" applyProtection="1">
      <alignment horizontal="center" vertical="center" wrapText="1"/>
      <protection hidden="1"/>
    </xf>
    <xf numFmtId="0" fontId="1" fillId="0" borderId="4" xfId="22" applyFont="1" applyBorder="1" applyAlignment="1" applyProtection="1">
      <alignment vertical="center" wrapText="1"/>
      <protection hidden="1"/>
    </xf>
    <xf numFmtId="0" fontId="16" fillId="5" borderId="4" xfId="22" applyFont="1" applyFill="1" applyBorder="1" applyAlignment="1" applyProtection="1">
      <alignment vertical="top"/>
      <protection hidden="1"/>
    </xf>
    <xf numFmtId="0" fontId="25" fillId="0" borderId="4" xfId="22" applyFont="1" applyBorder="1" applyAlignment="1" applyProtection="1">
      <alignment horizontal="center" vertical="top" wrapText="1"/>
      <protection hidden="1"/>
    </xf>
    <xf numFmtId="0" fontId="14" fillId="0" borderId="4" xfId="22" applyFont="1" applyFill="1" applyBorder="1" applyAlignment="1" applyProtection="1">
      <alignment vertical="center" wrapText="1"/>
      <protection hidden="1"/>
    </xf>
    <xf numFmtId="0" fontId="20" fillId="3" borderId="44" xfId="21" applyFont="1" applyFill="1" applyBorder="1" applyAlignment="1" applyProtection="1">
      <alignment vertical="top" wrapText="1"/>
      <protection hidden="1"/>
    </xf>
    <xf numFmtId="0" fontId="20" fillId="3" borderId="22" xfId="21" applyFont="1" applyFill="1" applyBorder="1" applyAlignment="1" applyProtection="1">
      <alignment vertical="top" wrapText="1"/>
      <protection hidden="1"/>
    </xf>
    <xf numFmtId="0" fontId="20" fillId="3" borderId="23" xfId="21" applyFont="1" applyFill="1" applyBorder="1" applyAlignment="1" applyProtection="1">
      <alignment vertical="top" wrapText="1"/>
      <protection hidden="1"/>
    </xf>
    <xf numFmtId="0" fontId="20" fillId="3" borderId="22" xfId="21" applyFont="1" applyFill="1" applyBorder="1" applyAlignment="1" applyProtection="1">
      <alignment vertical="top" wrapText="1"/>
      <protection hidden="1"/>
    </xf>
    <xf numFmtId="3" fontId="20" fillId="3" borderId="41" xfId="21" applyNumberFormat="1" applyFont="1" applyFill="1" applyBorder="1" applyAlignment="1" applyProtection="1">
      <alignment vertical="top" wrapText="1"/>
      <protection hidden="1"/>
    </xf>
    <xf numFmtId="0" fontId="20" fillId="3" borderId="50" xfId="21" applyFont="1" applyFill="1" applyBorder="1" applyAlignment="1" applyProtection="1">
      <alignment horizontal="center" vertical="top" wrapText="1"/>
      <protection hidden="1"/>
    </xf>
    <xf numFmtId="0" fontId="20" fillId="3" borderId="23" xfId="21" applyFont="1" applyFill="1" applyBorder="1" applyAlignment="1" applyProtection="1">
      <alignment horizontal="right" vertical="top" wrapText="1"/>
      <protection hidden="1"/>
    </xf>
    <xf numFmtId="0" fontId="20" fillId="3" borderId="51" xfId="21" applyFont="1" applyFill="1" applyBorder="1" applyAlignment="1" applyProtection="1">
      <alignment horizontal="center" vertical="top" wrapText="1"/>
      <protection hidden="1"/>
    </xf>
    <xf numFmtId="0" fontId="20" fillId="3" borderId="52" xfId="21" applyFont="1" applyFill="1" applyBorder="1" applyAlignment="1" applyProtection="1">
      <alignment horizontal="right" vertical="top" wrapText="1"/>
      <protection hidden="1"/>
    </xf>
    <xf numFmtId="0" fontId="20" fillId="3" borderId="18" xfId="21" applyFont="1" applyFill="1" applyBorder="1" applyAlignment="1" applyProtection="1">
      <alignment vertical="top" wrapText="1"/>
      <protection hidden="1"/>
    </xf>
    <xf numFmtId="0" fontId="20" fillId="3" borderId="27" xfId="21" applyFont="1" applyFill="1" applyBorder="1" applyAlignment="1" applyProtection="1">
      <alignment vertical="top" wrapText="1"/>
      <protection hidden="1"/>
    </xf>
    <xf numFmtId="3" fontId="20" fillId="3" borderId="18" xfId="21" applyNumberFormat="1" applyFont="1" applyFill="1" applyBorder="1" applyAlignment="1" applyProtection="1">
      <alignment vertical="top" wrapText="1"/>
      <protection hidden="1"/>
    </xf>
    <xf numFmtId="3" fontId="20" fillId="3" borderId="27" xfId="21" applyNumberFormat="1" applyFont="1" applyFill="1" applyBorder="1" applyAlignment="1" applyProtection="1">
      <alignment vertical="top" wrapText="1"/>
      <protection hidden="1"/>
    </xf>
    <xf numFmtId="0" fontId="20" fillId="3" borderId="53" xfId="21" applyFont="1" applyFill="1" applyBorder="1" applyAlignment="1" applyProtection="1">
      <alignment horizontal="center" vertical="top" wrapText="1"/>
      <protection hidden="1"/>
    </xf>
    <xf numFmtId="0" fontId="20" fillId="3" borderId="54" xfId="21" applyFont="1" applyFill="1" applyBorder="1" applyAlignment="1" applyProtection="1">
      <alignment vertical="top" wrapText="1"/>
      <protection hidden="1"/>
    </xf>
    <xf numFmtId="0" fontId="20" fillId="3" borderId="0" xfId="21" applyFont="1" applyFill="1" applyBorder="1" applyAlignment="1" applyProtection="1">
      <alignment vertical="top" wrapText="1"/>
      <protection hidden="1"/>
    </xf>
    <xf numFmtId="3" fontId="20" fillId="3" borderId="54" xfId="21" applyNumberFormat="1" applyFont="1" applyFill="1" applyBorder="1" applyAlignment="1" applyProtection="1">
      <alignment vertical="top" wrapText="1"/>
      <protection hidden="1"/>
    </xf>
    <xf numFmtId="3" fontId="20" fillId="3" borderId="0" xfId="21" applyNumberFormat="1" applyFont="1" applyFill="1" applyBorder="1" applyAlignment="1" applyProtection="1">
      <alignment vertical="top" wrapText="1"/>
      <protection hidden="1"/>
    </xf>
    <xf numFmtId="0" fontId="20" fillId="3" borderId="55" xfId="21" applyFont="1" applyFill="1" applyBorder="1" applyAlignment="1" applyProtection="1">
      <alignment horizontal="center" vertical="top" wrapText="1"/>
      <protection hidden="1"/>
    </xf>
    <xf numFmtId="0" fontId="20" fillId="3" borderId="56" xfId="21" applyFont="1" applyFill="1" applyBorder="1" applyAlignment="1" applyProtection="1">
      <alignment vertical="top" wrapText="1"/>
      <protection hidden="1"/>
    </xf>
    <xf numFmtId="0" fontId="20" fillId="3" borderId="30" xfId="21" applyFont="1" applyFill="1" applyBorder="1" applyAlignment="1" applyProtection="1">
      <alignment vertical="top" wrapText="1"/>
      <protection hidden="1"/>
    </xf>
    <xf numFmtId="3" fontId="20" fillId="3" borderId="56" xfId="21" applyNumberFormat="1" applyFont="1" applyFill="1" applyBorder="1" applyAlignment="1" applyProtection="1">
      <alignment vertical="top" wrapText="1"/>
      <protection hidden="1"/>
    </xf>
    <xf numFmtId="3" fontId="20" fillId="3" borderId="30" xfId="21" applyNumberFormat="1" applyFont="1" applyFill="1" applyBorder="1" applyAlignment="1" applyProtection="1">
      <alignment vertical="top" wrapText="1"/>
      <protection hidden="1"/>
    </xf>
    <xf numFmtId="0" fontId="20" fillId="3" borderId="16" xfId="21" applyFont="1" applyFill="1" applyBorder="1" applyAlignment="1" applyProtection="1">
      <alignment vertical="top" wrapText="1"/>
      <protection hidden="1"/>
    </xf>
    <xf numFmtId="0" fontId="20" fillId="3" borderId="57" xfId="21" applyFont="1" applyFill="1" applyBorder="1" applyAlignment="1" applyProtection="1">
      <alignment vertical="top" wrapText="1"/>
      <protection hidden="1"/>
    </xf>
    <xf numFmtId="0" fontId="20" fillId="3" borderId="58" xfId="21" applyFont="1" applyFill="1" applyBorder="1" applyAlignment="1" applyProtection="1">
      <alignment vertical="top" wrapText="1"/>
      <protection hidden="1"/>
    </xf>
    <xf numFmtId="0" fontId="20" fillId="3" borderId="59" xfId="21" applyFont="1" applyFill="1" applyBorder="1" applyAlignment="1" applyProtection="1">
      <alignment horizontal="center" vertical="top" wrapText="1"/>
      <protection hidden="1"/>
    </xf>
    <xf numFmtId="0" fontId="20" fillId="3" borderId="60" xfId="21" applyFont="1" applyFill="1" applyBorder="1" applyAlignment="1" applyProtection="1">
      <alignment horizontal="center" vertical="top" wrapText="1"/>
      <protection hidden="1"/>
    </xf>
    <xf numFmtId="0" fontId="20" fillId="3" borderId="3" xfId="21" applyFont="1" applyFill="1" applyBorder="1" applyAlignment="1" applyProtection="1">
      <alignment horizontal="center" vertical="top" wrapText="1"/>
      <protection hidden="1"/>
    </xf>
    <xf numFmtId="0" fontId="20" fillId="3" borderId="51" xfId="21" applyFont="1" applyFill="1" applyBorder="1" applyAlignment="1" applyProtection="1">
      <alignment horizontal="left" vertical="top" wrapText="1"/>
      <protection hidden="1"/>
    </xf>
    <xf numFmtId="0" fontId="20" fillId="0" borderId="44"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23" xfId="21" applyFont="1" applyFill="1" applyBorder="1" applyAlignment="1" applyProtection="1">
      <alignment vertical="top" wrapText="1"/>
      <protection hidden="1"/>
    </xf>
    <xf numFmtId="0" fontId="20" fillId="0" borderId="61" xfId="21" applyFont="1" applyFill="1" applyBorder="1" applyAlignment="1" applyProtection="1">
      <alignment vertical="top" wrapText="1"/>
      <protection hidden="1"/>
    </xf>
    <xf numFmtId="164" fontId="0" fillId="0" borderId="4" xfId="0" applyNumberFormat="1" applyBorder="1"/>
    <xf numFmtId="0" fontId="0" fillId="0" borderId="4" xfId="0" applyBorder="1"/>
    <xf numFmtId="0" fontId="0" fillId="0" borderId="18" xfId="0" applyBorder="1"/>
    <xf numFmtId="0" fontId="0" fillId="6" borderId="0" xfId="23" applyFill="1">
      <alignment/>
      <protection/>
    </xf>
    <xf numFmtId="0" fontId="0" fillId="0" borderId="0" xfId="23">
      <alignment/>
      <protection/>
    </xf>
    <xf numFmtId="0" fontId="0" fillId="7" borderId="0" xfId="23" applyFill="1">
      <alignment/>
      <protection/>
    </xf>
    <xf numFmtId="4" fontId="0" fillId="7" borderId="0" xfId="23" applyNumberFormat="1" applyFill="1">
      <alignment/>
      <protection/>
    </xf>
    <xf numFmtId="4" fontId="0" fillId="0" borderId="0" xfId="23" applyNumberFormat="1">
      <alignment/>
      <protection/>
    </xf>
    <xf numFmtId="4" fontId="0" fillId="8" borderId="0" xfId="23" applyNumberFormat="1" applyFill="1">
      <alignment/>
      <protection/>
    </xf>
    <xf numFmtId="4" fontId="0" fillId="6" borderId="0" xfId="23" applyNumberFormat="1" applyFill="1">
      <alignment/>
      <protection/>
    </xf>
    <xf numFmtId="0" fontId="0" fillId="0" borderId="0" xfId="23" applyFill="1">
      <alignment/>
      <protection/>
    </xf>
    <xf numFmtId="4" fontId="0" fillId="0" borderId="0" xfId="23" applyNumberFormat="1" applyFill="1">
      <alignment/>
      <protection/>
    </xf>
    <xf numFmtId="0" fontId="0" fillId="9" borderId="0" xfId="23" applyFill="1">
      <alignment/>
      <protection/>
    </xf>
    <xf numFmtId="4" fontId="0" fillId="9" borderId="0" xfId="23" applyNumberFormat="1" applyFill="1">
      <alignment/>
      <protection/>
    </xf>
    <xf numFmtId="4" fontId="0" fillId="10" borderId="0" xfId="23" applyNumberFormat="1" applyFill="1">
      <alignment/>
      <protection/>
    </xf>
    <xf numFmtId="0" fontId="0" fillId="10" borderId="0" xfId="23" applyFill="1">
      <alignment/>
      <protection/>
    </xf>
    <xf numFmtId="0" fontId="0" fillId="8" borderId="0" xfId="23" applyFill="1">
      <alignment/>
      <protection/>
    </xf>
    <xf numFmtId="0" fontId="9" fillId="0" borderId="0" xfId="0" applyFont="1" applyAlignment="1">
      <alignment horizontal="left" vertical="top" wrapText="1"/>
    </xf>
    <xf numFmtId="0" fontId="9" fillId="0" borderId="0" xfId="0" applyFont="1" applyAlignment="1">
      <alignment horizontal="left" vertical="top"/>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5" xfId="0" applyFont="1" applyBorder="1" applyAlignment="1">
      <alignment vertical="center" wrapText="1"/>
    </xf>
    <xf numFmtId="0" fontId="3" fillId="0" borderId="40" xfId="0" applyFont="1" applyBorder="1" applyAlignment="1">
      <alignment vertical="center" wrapText="1"/>
    </xf>
    <xf numFmtId="0" fontId="3" fillId="0" borderId="48" xfId="0" applyFont="1" applyBorder="1" applyAlignment="1">
      <alignment vertical="center" wrapText="1"/>
    </xf>
    <xf numFmtId="164" fontId="3" fillId="0" borderId="35" xfId="0" applyNumberFormat="1" applyFont="1" applyBorder="1" applyAlignment="1">
      <alignment horizontal="center" vertical="center" wrapText="1"/>
    </xf>
    <xf numFmtId="164" fontId="3" fillId="0" borderId="40" xfId="0" applyNumberFormat="1" applyFont="1" applyBorder="1" applyAlignment="1">
      <alignment horizontal="center" vertical="center" wrapText="1"/>
    </xf>
    <xf numFmtId="164" fontId="3" fillId="0" borderId="48" xfId="0" applyNumberFormat="1" applyFont="1" applyBorder="1" applyAlignment="1">
      <alignment horizontal="center" vertical="center" wrapText="1"/>
    </xf>
    <xf numFmtId="0" fontId="3" fillId="0" borderId="35" xfId="0" applyFont="1" applyBorder="1" applyAlignment="1">
      <alignment horizontal="center" wrapText="1"/>
    </xf>
    <xf numFmtId="0" fontId="3" fillId="0" borderId="40" xfId="0" applyFont="1" applyBorder="1" applyAlignment="1">
      <alignment horizontal="center" wrapText="1"/>
    </xf>
    <xf numFmtId="0" fontId="3" fillId="0" borderId="48" xfId="0" applyFont="1" applyBorder="1" applyAlignment="1">
      <alignment horizontal="center" wrapText="1"/>
    </xf>
    <xf numFmtId="0" fontId="0" fillId="0" borderId="0" xfId="0" applyAlignment="1">
      <alignment horizontal="left" wrapText="1"/>
    </xf>
    <xf numFmtId="0" fontId="0" fillId="0" borderId="0" xfId="0" applyAlignment="1">
      <alignment horizontal="left"/>
    </xf>
    <xf numFmtId="0" fontId="11" fillId="0" borderId="35" xfId="0" applyFont="1" applyBorder="1" applyAlignment="1">
      <alignment vertical="center" wrapText="1"/>
    </xf>
    <xf numFmtId="0" fontId="29" fillId="0" borderId="40" xfId="0" applyFont="1" applyBorder="1"/>
    <xf numFmtId="0" fontId="29" fillId="0" borderId="48" xfId="0" applyFont="1" applyBorder="1"/>
    <xf numFmtId="164" fontId="0" fillId="0" borderId="40" xfId="0" applyNumberFormat="1" applyBorder="1"/>
    <xf numFmtId="164" fontId="0" fillId="0" borderId="48" xfId="0" applyNumberFormat="1" applyBorder="1"/>
    <xf numFmtId="0" fontId="3" fillId="0" borderId="35" xfId="0" applyFont="1" applyBorder="1" applyAlignment="1">
      <alignment horizontal="left" vertical="center" wrapText="1"/>
    </xf>
    <xf numFmtId="0" fontId="3" fillId="0" borderId="40" xfId="0" applyFont="1" applyBorder="1" applyAlignment="1">
      <alignment horizontal="left" vertical="center" wrapText="1"/>
    </xf>
    <xf numFmtId="0" fontId="3" fillId="0" borderId="48" xfId="0" applyFont="1" applyBorder="1" applyAlignment="1">
      <alignment horizontal="left" vertical="center" wrapText="1"/>
    </xf>
    <xf numFmtId="0" fontId="3" fillId="3" borderId="35"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wrapText="1"/>
    </xf>
    <xf numFmtId="0" fontId="8" fillId="0" borderId="62"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15" fillId="0" borderId="4" xfId="22" applyFont="1" applyBorder="1" applyAlignment="1" applyProtection="1">
      <alignment horizontal="center" vertical="center" wrapText="1"/>
      <protection hidden="1"/>
    </xf>
    <xf numFmtId="0" fontId="14" fillId="0" borderId="4" xfId="22" applyFont="1" applyFill="1" applyBorder="1" applyAlignment="1" applyProtection="1">
      <alignment horizontal="left" vertical="center" wrapText="1"/>
      <protection hidden="1"/>
    </xf>
    <xf numFmtId="0" fontId="14" fillId="0" borderId="4" xfId="22" applyFont="1" applyBorder="1" applyAlignment="1" applyProtection="1">
      <alignment horizontal="left" vertical="center" wrapText="1"/>
      <protection hidden="1"/>
    </xf>
    <xf numFmtId="165" fontId="14" fillId="0" borderId="4" xfId="22" applyNumberFormat="1" applyFont="1" applyBorder="1" applyAlignment="1" applyProtection="1">
      <alignment horizontal="center" vertical="center" wrapText="1"/>
      <protection hidden="1"/>
    </xf>
    <xf numFmtId="3" fontId="20" fillId="3" borderId="44" xfId="21" applyNumberFormat="1" applyFont="1" applyFill="1" applyBorder="1" applyAlignment="1" applyProtection="1">
      <alignment vertical="top" wrapText="1"/>
      <protection hidden="1"/>
    </xf>
    <xf numFmtId="3" fontId="20" fillId="3" borderId="22" xfId="21" applyNumberFormat="1" applyFont="1" applyFill="1" applyBorder="1" applyAlignment="1" applyProtection="1">
      <alignment vertical="top" wrapText="1"/>
      <protection hidden="1"/>
    </xf>
    <xf numFmtId="3" fontId="20" fillId="3" borderId="57" xfId="21" applyNumberFormat="1" applyFont="1" applyFill="1" applyBorder="1" applyAlignment="1" applyProtection="1">
      <alignment vertical="top" wrapText="1"/>
      <protection hidden="1"/>
    </xf>
    <xf numFmtId="0" fontId="20" fillId="3" borderId="63" xfId="21" applyFont="1" applyFill="1" applyBorder="1" applyAlignment="1" applyProtection="1">
      <alignment horizontal="center" vertical="top" wrapText="1"/>
      <protection hidden="1"/>
    </xf>
    <xf numFmtId="0" fontId="20" fillId="3" borderId="51" xfId="21" applyFont="1" applyFill="1" applyBorder="1" applyAlignment="1" applyProtection="1">
      <alignment horizontal="center" vertical="top" wrapText="1"/>
      <protection hidden="1"/>
    </xf>
    <xf numFmtId="0" fontId="20" fillId="3" borderId="64" xfId="21" applyFont="1" applyFill="1" applyBorder="1" applyAlignment="1" applyProtection="1">
      <alignment horizontal="center" vertical="top" wrapText="1"/>
      <protection hidden="1"/>
    </xf>
    <xf numFmtId="0" fontId="20" fillId="0" borderId="65" xfId="21" applyFont="1" applyFill="1" applyBorder="1" applyAlignment="1" applyProtection="1">
      <alignment vertical="top" wrapText="1"/>
      <protection hidden="1"/>
    </xf>
    <xf numFmtId="0" fontId="20" fillId="0" borderId="66" xfId="21" applyFont="1" applyFill="1" applyBorder="1" applyAlignment="1" applyProtection="1">
      <alignment vertical="top" wrapText="1"/>
      <protection hidden="1"/>
    </xf>
    <xf numFmtId="0" fontId="20" fillId="0" borderId="67" xfId="21" applyFont="1" applyFill="1" applyBorder="1" applyAlignment="1" applyProtection="1">
      <alignment vertical="top" wrapText="1"/>
      <protection hidden="1"/>
    </xf>
    <xf numFmtId="0" fontId="20" fillId="0" borderId="63" xfId="21" applyFont="1" applyFill="1" applyBorder="1" applyAlignment="1" applyProtection="1">
      <alignment vertical="top" wrapText="1"/>
      <protection hidden="1"/>
    </xf>
    <xf numFmtId="0" fontId="20" fillId="0" borderId="51" xfId="21" applyFont="1" applyFill="1" applyBorder="1" applyAlignment="1" applyProtection="1">
      <alignment vertical="top" wrapText="1"/>
      <protection hidden="1"/>
    </xf>
    <xf numFmtId="0" fontId="20" fillId="0" borderId="64" xfId="21" applyFont="1" applyFill="1" applyBorder="1" applyAlignment="1" applyProtection="1">
      <alignment vertical="top" wrapText="1"/>
      <protection hidden="1"/>
    </xf>
    <xf numFmtId="0" fontId="20" fillId="0" borderId="35" xfId="21" applyFont="1" applyFill="1" applyBorder="1" applyAlignment="1" applyProtection="1">
      <alignment vertical="top" wrapText="1"/>
      <protection hidden="1"/>
    </xf>
    <xf numFmtId="0" fontId="20" fillId="0" borderId="40" xfId="21" applyFont="1" applyFill="1" applyBorder="1" applyAlignment="1" applyProtection="1">
      <alignment vertical="top" wrapText="1"/>
      <protection hidden="1"/>
    </xf>
    <xf numFmtId="0" fontId="20" fillId="0" borderId="48" xfId="21" applyFont="1" applyFill="1" applyBorder="1" applyAlignment="1" applyProtection="1">
      <alignment vertical="top" wrapText="1"/>
      <protection hidden="1"/>
    </xf>
    <xf numFmtId="0" fontId="20" fillId="3" borderId="44" xfId="21" applyFont="1" applyFill="1" applyBorder="1" applyAlignment="1" applyProtection="1">
      <alignment horizontal="center" vertical="top" wrapText="1"/>
      <protection hidden="1"/>
    </xf>
    <xf numFmtId="0" fontId="20" fillId="3" borderId="22" xfId="21" applyFont="1" applyFill="1" applyBorder="1" applyAlignment="1" applyProtection="1">
      <alignment horizontal="center" vertical="top" wrapText="1"/>
      <protection hidden="1"/>
    </xf>
    <xf numFmtId="0" fontId="20" fillId="3" borderId="57" xfId="21" applyFont="1" applyFill="1" applyBorder="1" applyAlignment="1" applyProtection="1">
      <alignment horizontal="center" vertical="top" wrapText="1"/>
      <protection hidden="1"/>
    </xf>
    <xf numFmtId="3" fontId="20" fillId="3" borderId="23" xfId="21" applyNumberFormat="1" applyFont="1" applyFill="1" applyBorder="1" applyAlignment="1" applyProtection="1">
      <alignment vertical="top" wrapText="1"/>
      <protection hidden="1"/>
    </xf>
    <xf numFmtId="0" fontId="20" fillId="3" borderId="68" xfId="21" applyFont="1" applyFill="1" applyBorder="1" applyAlignment="1" applyProtection="1">
      <alignment horizontal="center" vertical="top" wrapText="1"/>
      <protection hidden="1"/>
    </xf>
    <xf numFmtId="0" fontId="20" fillId="0" borderId="69" xfId="21" applyFont="1" applyFill="1" applyBorder="1" applyAlignment="1" applyProtection="1">
      <alignment vertical="top" wrapText="1"/>
      <protection hidden="1"/>
    </xf>
    <xf numFmtId="0" fontId="20" fillId="0" borderId="68" xfId="21" applyFont="1" applyFill="1" applyBorder="1" applyAlignment="1" applyProtection="1">
      <alignment vertical="top" wrapText="1"/>
      <protection hidden="1"/>
    </xf>
    <xf numFmtId="0" fontId="20" fillId="3" borderId="44" xfId="21" applyFont="1" applyFill="1" applyBorder="1" applyAlignment="1" applyProtection="1">
      <alignment vertical="top" wrapText="1"/>
      <protection hidden="1"/>
    </xf>
    <xf numFmtId="0" fontId="20" fillId="3" borderId="22" xfId="21" applyFont="1" applyFill="1" applyBorder="1" applyAlignment="1" applyProtection="1">
      <alignment vertical="top" wrapText="1"/>
      <protection hidden="1"/>
    </xf>
    <xf numFmtId="0" fontId="20" fillId="3" borderId="23" xfId="21" applyFont="1" applyFill="1" applyBorder="1" applyAlignment="1" applyProtection="1">
      <alignment vertical="top" wrapText="1"/>
      <protection hidden="1"/>
    </xf>
    <xf numFmtId="3" fontId="20" fillId="3" borderId="70" xfId="21" applyNumberFormat="1" applyFont="1" applyFill="1" applyBorder="1" applyAlignment="1" applyProtection="1">
      <alignment vertical="top" wrapText="1"/>
      <protection hidden="1"/>
    </xf>
    <xf numFmtId="0" fontId="20" fillId="3" borderId="71" xfId="21" applyFont="1" applyFill="1" applyBorder="1" applyAlignment="1" applyProtection="1">
      <alignment horizontal="center" vertical="top" wrapText="1"/>
      <protection hidden="1"/>
    </xf>
    <xf numFmtId="0" fontId="20" fillId="0" borderId="72" xfId="21" applyFont="1" applyFill="1" applyBorder="1" applyAlignment="1" applyProtection="1">
      <alignment vertical="top" wrapText="1"/>
      <protection hidden="1"/>
    </xf>
    <xf numFmtId="0" fontId="20" fillId="0" borderId="31" xfId="21" applyFont="1" applyFill="1" applyBorder="1" applyAlignment="1" applyProtection="1">
      <alignment vertical="top" wrapText="1"/>
      <protection hidden="1"/>
    </xf>
    <xf numFmtId="0" fontId="20" fillId="0" borderId="73" xfId="21" applyFont="1" applyFill="1" applyBorder="1" applyAlignment="1" applyProtection="1">
      <alignment vertical="top" wrapText="1"/>
      <protection hidden="1"/>
    </xf>
    <xf numFmtId="0" fontId="20" fillId="0" borderId="74" xfId="21" applyFont="1" applyFill="1" applyBorder="1" applyAlignment="1" applyProtection="1">
      <alignment vertical="top" wrapText="1"/>
      <protection hidden="1"/>
    </xf>
    <xf numFmtId="0" fontId="20" fillId="3" borderId="75" xfId="21" applyFont="1" applyFill="1" applyBorder="1" applyAlignment="1" applyProtection="1">
      <alignment horizontal="center" vertical="top" wrapText="1"/>
      <protection hidden="1"/>
    </xf>
    <xf numFmtId="0" fontId="20" fillId="3" borderId="23" xfId="21" applyFont="1" applyFill="1" applyBorder="1" applyAlignment="1" applyProtection="1">
      <alignment horizontal="center" vertical="top" wrapText="1"/>
      <protection hidden="1"/>
    </xf>
    <xf numFmtId="0" fontId="20" fillId="3" borderId="75" xfId="21" applyFont="1" applyFill="1" applyBorder="1" applyAlignment="1" applyProtection="1">
      <alignment horizontal="right" vertical="top" wrapText="1"/>
      <protection hidden="1"/>
    </xf>
    <xf numFmtId="0" fontId="20" fillId="3" borderId="22" xfId="21" applyFont="1" applyFill="1" applyBorder="1" applyAlignment="1" applyProtection="1">
      <alignment horizontal="right" vertical="top" wrapText="1"/>
      <protection hidden="1"/>
    </xf>
    <xf numFmtId="0" fontId="20" fillId="3" borderId="23" xfId="21" applyFont="1" applyFill="1" applyBorder="1" applyAlignment="1" applyProtection="1">
      <alignment horizontal="right" vertical="top" wrapText="1"/>
      <protection hidden="1"/>
    </xf>
    <xf numFmtId="3" fontId="20" fillId="3" borderId="75" xfId="21" applyNumberFormat="1" applyFont="1" applyFill="1" applyBorder="1" applyAlignment="1" applyProtection="1">
      <alignment vertical="top" wrapText="1"/>
      <protection hidden="1"/>
    </xf>
    <xf numFmtId="0" fontId="20" fillId="0" borderId="76" xfId="21" applyFont="1" applyFill="1" applyBorder="1" applyAlignment="1" applyProtection="1">
      <alignment vertical="top" wrapText="1"/>
      <protection hidden="1"/>
    </xf>
    <xf numFmtId="0" fontId="20" fillId="0" borderId="71" xfId="21" applyFont="1" applyFill="1" applyBorder="1" applyAlignment="1" applyProtection="1">
      <alignment vertical="top" wrapText="1"/>
      <protection hidden="1"/>
    </xf>
    <xf numFmtId="0" fontId="20" fillId="0" borderId="77" xfId="21" applyFont="1" applyFill="1" applyBorder="1" applyAlignment="1" applyProtection="1">
      <alignment vertical="top" wrapText="1"/>
      <protection hidden="1"/>
    </xf>
    <xf numFmtId="0" fontId="20" fillId="3" borderId="70" xfId="21" applyFont="1" applyFill="1" applyBorder="1" applyAlignment="1" applyProtection="1">
      <alignment vertical="top" wrapText="1"/>
      <protection hidden="1"/>
    </xf>
    <xf numFmtId="0" fontId="20" fillId="3" borderId="74" xfId="21" applyFont="1" applyFill="1" applyBorder="1" applyAlignment="1" applyProtection="1">
      <alignment horizontal="center" vertical="top" wrapText="1"/>
      <protection hidden="1"/>
    </xf>
    <xf numFmtId="0" fontId="20" fillId="0" borderId="78" xfId="21" applyFont="1" applyFill="1" applyBorder="1" applyAlignment="1" applyProtection="1">
      <alignment vertical="top" wrapText="1"/>
      <protection hidden="1"/>
    </xf>
    <xf numFmtId="0" fontId="20" fillId="3" borderId="50" xfId="21" applyFont="1" applyFill="1" applyBorder="1" applyAlignment="1" applyProtection="1">
      <alignment horizontal="center" vertical="top" wrapText="1"/>
      <protection hidden="1"/>
    </xf>
    <xf numFmtId="0" fontId="20" fillId="3" borderId="65" xfId="21" applyFont="1" applyFill="1" applyBorder="1" applyAlignment="1" applyProtection="1">
      <alignment vertical="top" wrapText="1"/>
      <protection hidden="1"/>
    </xf>
    <xf numFmtId="0" fontId="20" fillId="3" borderId="66" xfId="21" applyFont="1" applyFill="1" applyBorder="1" applyAlignment="1" applyProtection="1">
      <alignment vertical="top" wrapText="1"/>
      <protection hidden="1"/>
    </xf>
    <xf numFmtId="0" fontId="20" fillId="3" borderId="69" xfId="21" applyFont="1" applyFill="1" applyBorder="1" applyAlignment="1" applyProtection="1">
      <alignment vertical="top" wrapText="1"/>
      <protection hidden="1"/>
    </xf>
    <xf numFmtId="0" fontId="20" fillId="3" borderId="63" xfId="21" applyFont="1" applyFill="1" applyBorder="1" applyAlignment="1" applyProtection="1">
      <alignment vertical="top" wrapText="1"/>
      <protection hidden="1"/>
    </xf>
    <xf numFmtId="0" fontId="20" fillId="3" borderId="51" xfId="21" applyFont="1" applyFill="1" applyBorder="1" applyAlignment="1" applyProtection="1">
      <alignment vertical="top" wrapText="1"/>
      <protection hidden="1"/>
    </xf>
    <xf numFmtId="0" fontId="20" fillId="3" borderId="68" xfId="21" applyFont="1" applyFill="1" applyBorder="1" applyAlignment="1" applyProtection="1">
      <alignment vertical="top" wrapText="1"/>
      <protection hidden="1"/>
    </xf>
    <xf numFmtId="0" fontId="20" fillId="3" borderId="77" xfId="21" applyFont="1" applyFill="1" applyBorder="1" applyAlignment="1" applyProtection="1">
      <alignment vertical="top" wrapText="1"/>
      <protection hidden="1"/>
    </xf>
    <xf numFmtId="0" fontId="20" fillId="3" borderId="40" xfId="21" applyFont="1" applyFill="1" applyBorder="1" applyAlignment="1" applyProtection="1">
      <alignment vertical="top" wrapText="1"/>
      <protection hidden="1"/>
    </xf>
    <xf numFmtId="0" fontId="20" fillId="3" borderId="78" xfId="21" applyFont="1" applyFill="1" applyBorder="1" applyAlignment="1" applyProtection="1">
      <alignment vertical="top" wrapText="1"/>
      <protection hidden="1"/>
    </xf>
    <xf numFmtId="0" fontId="20" fillId="3" borderId="79" xfId="21" applyFont="1" applyFill="1" applyBorder="1" applyAlignment="1" applyProtection="1">
      <alignment vertical="top" wrapText="1"/>
      <protection hidden="1"/>
    </xf>
    <xf numFmtId="0" fontId="20" fillId="3" borderId="42" xfId="21" applyFont="1" applyFill="1" applyBorder="1" applyAlignment="1" applyProtection="1">
      <alignment vertical="top" wrapText="1"/>
      <protection hidden="1"/>
    </xf>
    <xf numFmtId="0" fontId="20" fillId="3" borderId="80" xfId="21" applyFont="1" applyFill="1" applyBorder="1" applyAlignment="1" applyProtection="1">
      <alignment vertical="top" wrapText="1"/>
      <protection hidden="1"/>
    </xf>
    <xf numFmtId="0" fontId="20" fillId="3" borderId="81" xfId="21" applyFont="1" applyFill="1" applyBorder="1" applyAlignment="1" applyProtection="1">
      <alignment vertical="top" wrapText="1"/>
      <protection hidden="1"/>
    </xf>
    <xf numFmtId="0" fontId="20" fillId="3" borderId="41" xfId="21" applyFont="1" applyFill="1" applyBorder="1" applyAlignment="1" applyProtection="1">
      <alignment vertical="top" wrapText="1"/>
      <protection hidden="1"/>
    </xf>
    <xf numFmtId="0" fontId="20" fillId="3" borderId="82" xfId="21" applyFont="1" applyFill="1" applyBorder="1" applyAlignment="1" applyProtection="1">
      <alignment vertical="top" wrapText="1"/>
      <protection hidden="1"/>
    </xf>
    <xf numFmtId="3" fontId="20" fillId="3" borderId="81" xfId="21" applyNumberFormat="1" applyFont="1" applyFill="1" applyBorder="1" applyAlignment="1" applyProtection="1">
      <alignment vertical="top" wrapText="1"/>
      <protection hidden="1"/>
    </xf>
    <xf numFmtId="3" fontId="20" fillId="3" borderId="41" xfId="21" applyNumberFormat="1" applyFont="1" applyFill="1" applyBorder="1" applyAlignment="1" applyProtection="1">
      <alignment vertical="top" wrapText="1"/>
      <protection hidden="1"/>
    </xf>
    <xf numFmtId="3" fontId="20" fillId="3" borderId="82" xfId="21" applyNumberFormat="1" applyFont="1" applyFill="1" applyBorder="1" applyAlignment="1" applyProtection="1">
      <alignment vertical="top" wrapText="1"/>
      <protection hidden="1"/>
    </xf>
    <xf numFmtId="3" fontId="18" fillId="0" borderId="58" xfId="21" applyNumberFormat="1" applyFont="1" applyFill="1" applyBorder="1" applyAlignment="1" applyProtection="1">
      <alignment horizontal="center" vertical="top" wrapText="1"/>
      <protection hidden="1"/>
    </xf>
    <xf numFmtId="3" fontId="18" fillId="0" borderId="23" xfId="21" applyNumberFormat="1" applyFont="1" applyFill="1" applyBorder="1" applyAlignment="1" applyProtection="1">
      <alignment horizontal="center" vertical="top" wrapText="1"/>
      <protection hidden="1"/>
    </xf>
    <xf numFmtId="0" fontId="18" fillId="0" borderId="59" xfId="21" applyFont="1" applyFill="1" applyBorder="1" applyAlignment="1" applyProtection="1">
      <alignment horizontal="center" vertical="top" wrapText="1"/>
      <protection hidden="1"/>
    </xf>
    <xf numFmtId="0" fontId="18" fillId="0" borderId="68" xfId="21" applyFont="1" applyFill="1" applyBorder="1" applyAlignment="1" applyProtection="1">
      <alignment horizontal="center" vertical="top" wrapText="1"/>
      <protection hidden="1"/>
    </xf>
    <xf numFmtId="0" fontId="20" fillId="0" borderId="83" xfId="21" applyFont="1" applyFill="1" applyBorder="1" applyAlignment="1" applyProtection="1">
      <alignment vertical="top" wrapText="1"/>
      <protection hidden="1"/>
    </xf>
    <xf numFmtId="0" fontId="20" fillId="0" borderId="84" xfId="21" applyFont="1" applyFill="1" applyBorder="1" applyAlignment="1" applyProtection="1">
      <alignment vertical="top" wrapText="1"/>
      <protection hidden="1"/>
    </xf>
    <xf numFmtId="0" fontId="20" fillId="0" borderId="85" xfId="21" applyFont="1" applyFill="1" applyBorder="1" applyAlignment="1" applyProtection="1">
      <alignment vertical="top" wrapText="1"/>
      <protection hidden="1"/>
    </xf>
    <xf numFmtId="0" fontId="20" fillId="0" borderId="44" xfId="21" applyFont="1" applyFill="1" applyBorder="1" applyAlignment="1" applyProtection="1">
      <alignment vertical="top" wrapText="1"/>
      <protection hidden="1"/>
    </xf>
    <xf numFmtId="0" fontId="20" fillId="0" borderId="22" xfId="21" applyFont="1" applyFill="1" applyBorder="1" applyAlignment="1" applyProtection="1">
      <alignment vertical="top" wrapText="1"/>
      <protection hidden="1"/>
    </xf>
    <xf numFmtId="0" fontId="20" fillId="0" borderId="23" xfId="21" applyFont="1" applyFill="1" applyBorder="1" applyAlignment="1" applyProtection="1">
      <alignment vertical="top" wrapText="1"/>
      <protection hidden="1"/>
    </xf>
    <xf numFmtId="0" fontId="20" fillId="0" borderId="44" xfId="21" applyFont="1" applyFill="1" applyBorder="1" applyAlignment="1" applyProtection="1">
      <alignment horizontal="center" vertical="top" wrapText="1"/>
      <protection hidden="1"/>
    </xf>
    <xf numFmtId="0" fontId="20" fillId="0" borderId="22" xfId="21" applyFont="1" applyFill="1" applyBorder="1" applyAlignment="1" applyProtection="1">
      <alignment horizontal="center" vertical="top" wrapText="1"/>
      <protection hidden="1"/>
    </xf>
    <xf numFmtId="0" fontId="20" fillId="0" borderId="23" xfId="21" applyFont="1" applyFill="1" applyBorder="1" applyAlignment="1" applyProtection="1">
      <alignment horizontal="center" vertical="top" wrapText="1"/>
      <protection hidden="1"/>
    </xf>
    <xf numFmtId="3" fontId="20" fillId="0" borderId="41" xfId="21" applyNumberFormat="1" applyFont="1" applyFill="1" applyBorder="1" applyAlignment="1" applyProtection="1">
      <alignment vertical="top" wrapText="1"/>
      <protection hidden="1"/>
    </xf>
    <xf numFmtId="3" fontId="27" fillId="0" borderId="44" xfId="21" applyNumberFormat="1" applyFont="1" applyFill="1" applyBorder="1" applyAlignment="1" applyProtection="1">
      <alignment vertical="top" wrapText="1"/>
      <protection hidden="1"/>
    </xf>
    <xf numFmtId="3" fontId="27" fillId="0" borderId="22" xfId="21" applyNumberFormat="1" applyFont="1" applyFill="1" applyBorder="1" applyAlignment="1" applyProtection="1">
      <alignment vertical="top" wrapText="1"/>
      <protection hidden="1"/>
    </xf>
    <xf numFmtId="3" fontId="27" fillId="0" borderId="23" xfId="21" applyNumberFormat="1" applyFont="1" applyFill="1" applyBorder="1" applyAlignment="1" applyProtection="1">
      <alignment vertical="top" wrapText="1"/>
      <protection hidden="1"/>
    </xf>
    <xf numFmtId="0" fontId="20" fillId="0" borderId="61" xfId="21" applyFont="1" applyFill="1" applyBorder="1" applyAlignment="1" applyProtection="1">
      <alignment horizontal="center" vertical="top" wrapText="1"/>
      <protection hidden="1"/>
    </xf>
    <xf numFmtId="0" fontId="18" fillId="0" borderId="86" xfId="21" applyFont="1" applyFill="1" applyBorder="1" applyAlignment="1" applyProtection="1">
      <alignment horizontal="center" vertical="top" wrapText="1"/>
      <protection hidden="1"/>
    </xf>
    <xf numFmtId="0" fontId="18" fillId="0" borderId="69" xfId="21" applyFont="1" applyFill="1" applyBorder="1" applyAlignment="1" applyProtection="1">
      <alignment horizontal="center" vertical="top" wrapText="1"/>
      <protection hidden="1"/>
    </xf>
    <xf numFmtId="0" fontId="18" fillId="0" borderId="58" xfId="21" applyFont="1" applyFill="1" applyBorder="1" applyAlignment="1" applyProtection="1">
      <alignment horizontal="center" vertical="top" wrapText="1"/>
      <protection hidden="1"/>
    </xf>
    <xf numFmtId="0" fontId="18" fillId="0" borderId="23" xfId="21" applyFont="1" applyFill="1" applyBorder="1" applyAlignment="1" applyProtection="1">
      <alignment horizontal="center" vertical="top" wrapText="1"/>
      <protection hidden="1"/>
    </xf>
    <xf numFmtId="0" fontId="18" fillId="0" borderId="57" xfId="21" applyFont="1" applyFill="1" applyBorder="1" applyAlignment="1" applyProtection="1">
      <alignment horizontal="center" vertical="top" wrapText="1"/>
      <protection hidden="1"/>
    </xf>
    <xf numFmtId="0" fontId="18" fillId="0" borderId="87" xfId="21" applyFont="1" applyFill="1" applyBorder="1" applyAlignment="1" applyProtection="1">
      <alignment horizontal="center" vertical="top" wrapText="1"/>
      <protection hidden="1"/>
    </xf>
    <xf numFmtId="0" fontId="18" fillId="0" borderId="88" xfId="21" applyFont="1" applyFill="1" applyBorder="1" applyAlignment="1" applyProtection="1">
      <alignment horizontal="center" vertical="top" wrapText="1"/>
      <protection hidden="1"/>
    </xf>
    <xf numFmtId="0" fontId="21" fillId="3" borderId="0" xfId="21" applyFont="1" applyFill="1" applyAlignment="1">
      <alignment horizontal="left" vertical="top" wrapText="1"/>
      <protection/>
    </xf>
    <xf numFmtId="0" fontId="10" fillId="0" borderId="89" xfId="0" applyFont="1" applyBorder="1" applyAlignment="1">
      <alignment horizontal="center" vertical="center" wrapText="1"/>
    </xf>
    <xf numFmtId="0" fontId="10" fillId="0" borderId="89" xfId="0"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4" xfId="22"/>
    <cellStyle name="Normální 5"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7"/>
  <sheetViews>
    <sheetView workbookViewId="0" topLeftCell="A109">
      <selection activeCell="A117" sqref="A117:F117"/>
    </sheetView>
  </sheetViews>
  <sheetFormatPr defaultColWidth="9.140625" defaultRowHeight="15"/>
  <cols>
    <col min="1" max="1" width="12.8515625" style="0" customWidth="1"/>
    <col min="2" max="2" width="20.7109375" style="0" customWidth="1"/>
    <col min="3" max="3" width="20.7109375" style="10" customWidth="1"/>
    <col min="4" max="6" width="20.7109375" style="0" customWidth="1"/>
  </cols>
  <sheetData>
    <row r="1" ht="15.75">
      <c r="A1" s="9" t="s">
        <v>0</v>
      </c>
    </row>
    <row r="2" ht="12.75" customHeight="1"/>
    <row r="3" spans="1:6" ht="121.5" customHeight="1">
      <c r="A3" s="215" t="s">
        <v>83</v>
      </c>
      <c r="B3" s="216"/>
      <c r="C3" s="216"/>
      <c r="D3" s="216"/>
      <c r="E3" s="216"/>
      <c r="F3" s="216"/>
    </row>
    <row r="5" ht="15">
      <c r="A5" s="11" t="s">
        <v>1</v>
      </c>
    </row>
    <row r="6" ht="15.75" thickBot="1"/>
    <row r="7" spans="1:6" ht="27" thickBot="1">
      <c r="A7" s="1" t="s">
        <v>2</v>
      </c>
      <c r="B7" s="2" t="s">
        <v>3</v>
      </c>
      <c r="C7" s="37" t="s">
        <v>4</v>
      </c>
      <c r="D7" s="2" t="s">
        <v>5</v>
      </c>
      <c r="E7" s="2" t="s">
        <v>6</v>
      </c>
      <c r="F7" s="2" t="s">
        <v>7</v>
      </c>
    </row>
    <row r="8" spans="1:6" ht="15.75" customHeight="1" thickBot="1">
      <c r="A8" s="203" t="s">
        <v>8</v>
      </c>
      <c r="B8" s="217" t="s">
        <v>422</v>
      </c>
      <c r="C8" s="209">
        <v>3607492165</v>
      </c>
      <c r="D8" s="3" t="s">
        <v>9</v>
      </c>
      <c r="E8" s="4">
        <v>10000</v>
      </c>
      <c r="F8" s="5" t="s">
        <v>10</v>
      </c>
    </row>
    <row r="9" spans="1:6" ht="15.75" thickBot="1">
      <c r="A9" s="204"/>
      <c r="B9" s="218"/>
      <c r="C9" s="220"/>
      <c r="D9" s="3" t="s">
        <v>11</v>
      </c>
      <c r="E9" s="7" t="s">
        <v>35</v>
      </c>
      <c r="F9" s="5" t="s">
        <v>12</v>
      </c>
    </row>
    <row r="10" spans="1:6" ht="15.75" thickBot="1">
      <c r="A10" s="204"/>
      <c r="B10" s="218"/>
      <c r="C10" s="220"/>
      <c r="D10" s="3" t="s">
        <v>13</v>
      </c>
      <c r="E10" s="4">
        <v>10000</v>
      </c>
      <c r="F10" s="5" t="s">
        <v>12</v>
      </c>
    </row>
    <row r="11" spans="1:6" ht="27" thickBot="1">
      <c r="A11" s="204"/>
      <c r="B11" s="218"/>
      <c r="C11" s="220"/>
      <c r="D11" s="3" t="s">
        <v>14</v>
      </c>
      <c r="E11" s="4">
        <v>10000</v>
      </c>
      <c r="F11" s="212" t="s">
        <v>12</v>
      </c>
    </row>
    <row r="12" spans="1:6" ht="27" thickBot="1">
      <c r="A12" s="204"/>
      <c r="B12" s="218"/>
      <c r="C12" s="220"/>
      <c r="D12" s="3" t="s">
        <v>15</v>
      </c>
      <c r="E12" s="4">
        <v>10000</v>
      </c>
      <c r="F12" s="213"/>
    </row>
    <row r="13" spans="1:6" ht="15.75" thickBot="1">
      <c r="A13" s="204"/>
      <c r="B13" s="218"/>
      <c r="C13" s="220"/>
      <c r="D13" s="3" t="s">
        <v>16</v>
      </c>
      <c r="E13" s="4">
        <v>10000</v>
      </c>
      <c r="F13" s="213"/>
    </row>
    <row r="14" spans="1:6" ht="15.75" thickBot="1">
      <c r="A14" s="204"/>
      <c r="B14" s="218"/>
      <c r="C14" s="220"/>
      <c r="D14" s="3" t="s">
        <v>17</v>
      </c>
      <c r="E14" s="4">
        <v>10000</v>
      </c>
      <c r="F14" s="213"/>
    </row>
    <row r="15" spans="1:6" ht="15.75" thickBot="1">
      <c r="A15" s="204"/>
      <c r="B15" s="218"/>
      <c r="C15" s="220"/>
      <c r="D15" s="3" t="s">
        <v>18</v>
      </c>
      <c r="E15" s="6" t="s">
        <v>21</v>
      </c>
      <c r="F15" s="213"/>
    </row>
    <row r="16" spans="1:6" ht="15.75" thickBot="1">
      <c r="A16" s="204"/>
      <c r="B16" s="218"/>
      <c r="C16" s="220"/>
      <c r="D16" s="3" t="s">
        <v>20</v>
      </c>
      <c r="E16" s="6" t="s">
        <v>21</v>
      </c>
      <c r="F16" s="213"/>
    </row>
    <row r="17" spans="1:6" ht="15.75" thickBot="1">
      <c r="A17" s="204"/>
      <c r="B17" s="218"/>
      <c r="C17" s="220"/>
      <c r="D17" s="3" t="s">
        <v>22</v>
      </c>
      <c r="E17" s="6" t="s">
        <v>21</v>
      </c>
      <c r="F17" s="213"/>
    </row>
    <row r="18" spans="1:6" ht="27" thickBot="1">
      <c r="A18" s="204"/>
      <c r="B18" s="218"/>
      <c r="C18" s="220"/>
      <c r="D18" s="3" t="s">
        <v>23</v>
      </c>
      <c r="E18" s="6" t="s">
        <v>21</v>
      </c>
      <c r="F18" s="214"/>
    </row>
    <row r="19" spans="1:6" ht="15.75" thickBot="1">
      <c r="A19" s="205"/>
      <c r="B19" s="219"/>
      <c r="C19" s="221"/>
      <c r="D19" s="3" t="s">
        <v>24</v>
      </c>
      <c r="E19" s="6" t="s">
        <v>21</v>
      </c>
      <c r="F19" s="5" t="s">
        <v>12</v>
      </c>
    </row>
    <row r="20" spans="1:6" ht="15.75" thickBot="1">
      <c r="A20" s="203" t="s">
        <v>25</v>
      </c>
      <c r="B20" s="206" t="s">
        <v>29</v>
      </c>
      <c r="C20" s="209">
        <v>374296305</v>
      </c>
      <c r="D20" s="3" t="s">
        <v>9</v>
      </c>
      <c r="E20" s="4">
        <v>10000</v>
      </c>
      <c r="F20" s="5" t="s">
        <v>10</v>
      </c>
    </row>
    <row r="21" spans="1:6" ht="15.75" thickBot="1">
      <c r="A21" s="204"/>
      <c r="B21" s="207"/>
      <c r="C21" s="210"/>
      <c r="D21" s="3" t="s">
        <v>11</v>
      </c>
      <c r="E21" s="6" t="s">
        <v>19</v>
      </c>
      <c r="F21" s="5" t="s">
        <v>12</v>
      </c>
    </row>
    <row r="22" spans="1:6" ht="15.75" thickBot="1">
      <c r="A22" s="204"/>
      <c r="B22" s="207"/>
      <c r="C22" s="210"/>
      <c r="D22" s="3" t="s">
        <v>13</v>
      </c>
      <c r="E22" s="4">
        <v>10000</v>
      </c>
      <c r="F22" s="5" t="s">
        <v>12</v>
      </c>
    </row>
    <row r="23" spans="1:6" ht="27" thickBot="1">
      <c r="A23" s="204"/>
      <c r="B23" s="207"/>
      <c r="C23" s="210"/>
      <c r="D23" s="3" t="s">
        <v>14</v>
      </c>
      <c r="E23" s="4">
        <v>10000</v>
      </c>
      <c r="F23" s="212" t="s">
        <v>12</v>
      </c>
    </row>
    <row r="24" spans="1:6" ht="27" thickBot="1">
      <c r="A24" s="204"/>
      <c r="B24" s="207"/>
      <c r="C24" s="210"/>
      <c r="D24" s="3" t="s">
        <v>15</v>
      </c>
      <c r="E24" s="4">
        <v>10000</v>
      </c>
      <c r="F24" s="213"/>
    </row>
    <row r="25" spans="1:6" ht="15.75" thickBot="1">
      <c r="A25" s="204"/>
      <c r="B25" s="207"/>
      <c r="C25" s="210"/>
      <c r="D25" s="3" t="s">
        <v>16</v>
      </c>
      <c r="E25" s="4">
        <v>10000</v>
      </c>
      <c r="F25" s="213"/>
    </row>
    <row r="26" spans="1:6" ht="15.75" thickBot="1">
      <c r="A26" s="204"/>
      <c r="B26" s="207"/>
      <c r="C26" s="210"/>
      <c r="D26" s="3" t="s">
        <v>17</v>
      </c>
      <c r="E26" s="4">
        <v>10000</v>
      </c>
      <c r="F26" s="213"/>
    </row>
    <row r="27" spans="1:6" ht="15.75" thickBot="1">
      <c r="A27" s="204"/>
      <c r="B27" s="207"/>
      <c r="C27" s="210"/>
      <c r="D27" s="3" t="s">
        <v>18</v>
      </c>
      <c r="E27" s="4">
        <v>10000</v>
      </c>
      <c r="F27" s="213"/>
    </row>
    <row r="28" spans="1:6" ht="15.75" thickBot="1">
      <c r="A28" s="204"/>
      <c r="B28" s="207"/>
      <c r="C28" s="210"/>
      <c r="D28" s="3" t="s">
        <v>20</v>
      </c>
      <c r="E28" s="4">
        <v>10000</v>
      </c>
      <c r="F28" s="213"/>
    </row>
    <row r="29" spans="1:6" ht="15.75" thickBot="1">
      <c r="A29" s="204"/>
      <c r="B29" s="207"/>
      <c r="C29" s="210"/>
      <c r="D29" s="3" t="s">
        <v>22</v>
      </c>
      <c r="E29" s="4">
        <v>10000</v>
      </c>
      <c r="F29" s="213"/>
    </row>
    <row r="30" spans="1:6" ht="27" thickBot="1">
      <c r="A30" s="204"/>
      <c r="B30" s="207"/>
      <c r="C30" s="210"/>
      <c r="D30" s="3" t="s">
        <v>23</v>
      </c>
      <c r="E30" s="6" t="s">
        <v>21</v>
      </c>
      <c r="F30" s="214"/>
    </row>
    <row r="31" spans="1:6" ht="15.75" thickBot="1">
      <c r="A31" s="205"/>
      <c r="B31" s="208"/>
      <c r="C31" s="211"/>
      <c r="D31" s="3" t="s">
        <v>24</v>
      </c>
      <c r="E31" s="4">
        <v>10000</v>
      </c>
      <c r="F31" s="5" t="s">
        <v>12</v>
      </c>
    </row>
    <row r="32" spans="1:6" ht="15.75" thickBot="1">
      <c r="A32" s="203" t="s">
        <v>26</v>
      </c>
      <c r="B32" s="206" t="s">
        <v>37</v>
      </c>
      <c r="C32" s="209" t="s">
        <v>42</v>
      </c>
      <c r="D32" s="3" t="s">
        <v>9</v>
      </c>
      <c r="E32" s="4">
        <v>10000</v>
      </c>
      <c r="F32" s="5" t="s">
        <v>10</v>
      </c>
    </row>
    <row r="33" spans="1:6" ht="15.75" thickBot="1">
      <c r="A33" s="204"/>
      <c r="B33" s="207"/>
      <c r="C33" s="210"/>
      <c r="D33" s="3" t="s">
        <v>11</v>
      </c>
      <c r="E33" s="7" t="s">
        <v>35</v>
      </c>
      <c r="F33" s="5" t="s">
        <v>12</v>
      </c>
    </row>
    <row r="34" spans="1:6" ht="15.75" thickBot="1">
      <c r="A34" s="204"/>
      <c r="B34" s="207"/>
      <c r="C34" s="210"/>
      <c r="D34" s="3" t="s">
        <v>13</v>
      </c>
      <c r="E34" s="6" t="s">
        <v>21</v>
      </c>
      <c r="F34" s="5" t="s">
        <v>12</v>
      </c>
    </row>
    <row r="35" spans="1:6" ht="27" thickBot="1">
      <c r="A35" s="204"/>
      <c r="B35" s="207"/>
      <c r="C35" s="210"/>
      <c r="D35" s="3" t="s">
        <v>14</v>
      </c>
      <c r="E35" s="4">
        <v>10000</v>
      </c>
      <c r="F35" s="212" t="s">
        <v>12</v>
      </c>
    </row>
    <row r="36" spans="1:6" ht="27" thickBot="1">
      <c r="A36" s="204"/>
      <c r="B36" s="207"/>
      <c r="C36" s="210"/>
      <c r="D36" s="3" t="s">
        <v>15</v>
      </c>
      <c r="E36" s="4">
        <v>10000</v>
      </c>
      <c r="F36" s="213"/>
    </row>
    <row r="37" spans="1:6" ht="15.75" thickBot="1">
      <c r="A37" s="204"/>
      <c r="B37" s="207"/>
      <c r="C37" s="210"/>
      <c r="D37" s="3" t="s">
        <v>16</v>
      </c>
      <c r="E37" s="4">
        <v>10000</v>
      </c>
      <c r="F37" s="213"/>
    </row>
    <row r="38" spans="1:6" ht="15.75" thickBot="1">
      <c r="A38" s="204"/>
      <c r="B38" s="207"/>
      <c r="C38" s="210"/>
      <c r="D38" s="3" t="s">
        <v>17</v>
      </c>
      <c r="E38" s="4">
        <v>10000</v>
      </c>
      <c r="F38" s="213"/>
    </row>
    <row r="39" spans="1:6" ht="15.75" thickBot="1">
      <c r="A39" s="204"/>
      <c r="B39" s="207"/>
      <c r="C39" s="210"/>
      <c r="D39" s="3" t="s">
        <v>18</v>
      </c>
      <c r="E39" s="4">
        <v>10000</v>
      </c>
      <c r="F39" s="213"/>
    </row>
    <row r="40" spans="1:6" ht="15.75" thickBot="1">
      <c r="A40" s="204"/>
      <c r="B40" s="207"/>
      <c r="C40" s="210"/>
      <c r="D40" s="3" t="s">
        <v>20</v>
      </c>
      <c r="E40" s="4">
        <v>10000</v>
      </c>
      <c r="F40" s="213"/>
    </row>
    <row r="41" spans="1:6" ht="15.75" thickBot="1">
      <c r="A41" s="204"/>
      <c r="B41" s="207"/>
      <c r="C41" s="210"/>
      <c r="D41" s="3" t="s">
        <v>22</v>
      </c>
      <c r="E41" s="4">
        <v>10000</v>
      </c>
      <c r="F41" s="213"/>
    </row>
    <row r="42" spans="1:6" ht="27" thickBot="1">
      <c r="A42" s="204"/>
      <c r="B42" s="207"/>
      <c r="C42" s="210"/>
      <c r="D42" s="3" t="s">
        <v>23</v>
      </c>
      <c r="E42" s="6" t="s">
        <v>21</v>
      </c>
      <c r="F42" s="214"/>
    </row>
    <row r="43" spans="1:6" ht="15.75" thickBot="1">
      <c r="A43" s="205"/>
      <c r="B43" s="208"/>
      <c r="C43" s="211"/>
      <c r="D43" s="3" t="s">
        <v>24</v>
      </c>
      <c r="E43" s="4">
        <v>10000</v>
      </c>
      <c r="F43" s="5" t="s">
        <v>12</v>
      </c>
    </row>
    <row r="44" spans="1:6" ht="15.75" thickBot="1">
      <c r="A44" s="203" t="s">
        <v>27</v>
      </c>
      <c r="B44" s="206" t="s">
        <v>39</v>
      </c>
      <c r="C44" s="209" t="s">
        <v>43</v>
      </c>
      <c r="D44" s="3" t="s">
        <v>9</v>
      </c>
      <c r="E44" s="4">
        <v>10000</v>
      </c>
      <c r="F44" s="5" t="s">
        <v>10</v>
      </c>
    </row>
    <row r="45" spans="1:6" ht="15.75" thickBot="1">
      <c r="A45" s="204"/>
      <c r="B45" s="207"/>
      <c r="C45" s="210"/>
      <c r="D45" s="3" t="s">
        <v>11</v>
      </c>
      <c r="E45" s="7" t="s">
        <v>35</v>
      </c>
      <c r="F45" s="5" t="s">
        <v>12</v>
      </c>
    </row>
    <row r="46" spans="1:6" ht="15.75" thickBot="1">
      <c r="A46" s="204"/>
      <c r="B46" s="207"/>
      <c r="C46" s="210"/>
      <c r="D46" s="3" t="s">
        <v>13</v>
      </c>
      <c r="E46" s="4">
        <v>10000</v>
      </c>
      <c r="F46" s="5" t="s">
        <v>12</v>
      </c>
    </row>
    <row r="47" spans="1:6" ht="27" thickBot="1">
      <c r="A47" s="204"/>
      <c r="B47" s="207"/>
      <c r="C47" s="210"/>
      <c r="D47" s="3" t="s">
        <v>14</v>
      </c>
      <c r="E47" s="4">
        <v>10000</v>
      </c>
      <c r="F47" s="212" t="s">
        <v>12</v>
      </c>
    </row>
    <row r="48" spans="1:6" ht="27" thickBot="1">
      <c r="A48" s="204"/>
      <c r="B48" s="207"/>
      <c r="C48" s="210"/>
      <c r="D48" s="3" t="s">
        <v>15</v>
      </c>
      <c r="E48" s="4">
        <v>10000</v>
      </c>
      <c r="F48" s="213"/>
    </row>
    <row r="49" spans="1:6" ht="15.75" thickBot="1">
      <c r="A49" s="204"/>
      <c r="B49" s="207"/>
      <c r="C49" s="210"/>
      <c r="D49" s="3" t="s">
        <v>16</v>
      </c>
      <c r="E49" s="4">
        <v>10000</v>
      </c>
      <c r="F49" s="213"/>
    </row>
    <row r="50" spans="1:6" ht="15.75" thickBot="1">
      <c r="A50" s="204"/>
      <c r="B50" s="207"/>
      <c r="C50" s="210"/>
      <c r="D50" s="3" t="s">
        <v>17</v>
      </c>
      <c r="E50" s="4">
        <v>10000</v>
      </c>
      <c r="F50" s="213"/>
    </row>
    <row r="51" spans="1:6" ht="15.75" thickBot="1">
      <c r="A51" s="204"/>
      <c r="B51" s="207"/>
      <c r="C51" s="210"/>
      <c r="D51" s="3" t="s">
        <v>18</v>
      </c>
      <c r="E51" s="4">
        <v>10000</v>
      </c>
      <c r="F51" s="213"/>
    </row>
    <row r="52" spans="1:6" ht="15.75" thickBot="1">
      <c r="A52" s="204"/>
      <c r="B52" s="207"/>
      <c r="C52" s="210"/>
      <c r="D52" s="3" t="s">
        <v>20</v>
      </c>
      <c r="E52" s="4">
        <v>10000</v>
      </c>
      <c r="F52" s="213"/>
    </row>
    <row r="53" spans="1:6" ht="15.75" thickBot="1">
      <c r="A53" s="204"/>
      <c r="B53" s="207"/>
      <c r="C53" s="210"/>
      <c r="D53" s="3" t="s">
        <v>22</v>
      </c>
      <c r="E53" s="4">
        <v>10000</v>
      </c>
      <c r="F53" s="213"/>
    </row>
    <row r="54" spans="1:6" ht="27" thickBot="1">
      <c r="A54" s="204"/>
      <c r="B54" s="207"/>
      <c r="C54" s="210"/>
      <c r="D54" s="3" t="s">
        <v>23</v>
      </c>
      <c r="E54" s="6" t="s">
        <v>21</v>
      </c>
      <c r="F54" s="214"/>
    </row>
    <row r="55" spans="1:6" ht="15.75" thickBot="1">
      <c r="A55" s="205"/>
      <c r="B55" s="208"/>
      <c r="C55" s="211"/>
      <c r="D55" s="3" t="s">
        <v>24</v>
      </c>
      <c r="E55" s="4">
        <v>10000</v>
      </c>
      <c r="F55" s="5" t="s">
        <v>12</v>
      </c>
    </row>
    <row r="56" spans="1:6" ht="15.75" thickBot="1">
      <c r="A56" s="203" t="s">
        <v>28</v>
      </c>
      <c r="B56" s="222" t="s">
        <v>32</v>
      </c>
      <c r="C56" s="209" t="s">
        <v>43</v>
      </c>
      <c r="D56" s="3" t="s">
        <v>9</v>
      </c>
      <c r="E56" s="4">
        <v>10000</v>
      </c>
      <c r="F56" s="5" t="s">
        <v>10</v>
      </c>
    </row>
    <row r="57" spans="1:6" ht="15.75" thickBot="1">
      <c r="A57" s="204"/>
      <c r="B57" s="223"/>
      <c r="C57" s="210"/>
      <c r="D57" s="3" t="s">
        <v>11</v>
      </c>
      <c r="E57" s="6" t="s">
        <v>19</v>
      </c>
      <c r="F57" s="5" t="s">
        <v>12</v>
      </c>
    </row>
    <row r="58" spans="1:6" ht="15.75" thickBot="1">
      <c r="A58" s="204"/>
      <c r="B58" s="223"/>
      <c r="C58" s="210"/>
      <c r="D58" s="3" t="s">
        <v>13</v>
      </c>
      <c r="E58" s="4">
        <v>10000</v>
      </c>
      <c r="F58" s="5" t="s">
        <v>12</v>
      </c>
    </row>
    <row r="59" spans="1:6" ht="27" thickBot="1">
      <c r="A59" s="204"/>
      <c r="B59" s="223"/>
      <c r="C59" s="210"/>
      <c r="D59" s="3" t="s">
        <v>14</v>
      </c>
      <c r="E59" s="4">
        <v>10000</v>
      </c>
      <c r="F59" s="212" t="s">
        <v>12</v>
      </c>
    </row>
    <row r="60" spans="1:6" ht="27" thickBot="1">
      <c r="A60" s="204"/>
      <c r="B60" s="223"/>
      <c r="C60" s="210"/>
      <c r="D60" s="3" t="s">
        <v>15</v>
      </c>
      <c r="E60" s="4">
        <v>10000</v>
      </c>
      <c r="F60" s="213"/>
    </row>
    <row r="61" spans="1:6" ht="15.75" thickBot="1">
      <c r="A61" s="204"/>
      <c r="B61" s="223"/>
      <c r="C61" s="210"/>
      <c r="D61" s="3" t="s">
        <v>16</v>
      </c>
      <c r="E61" s="4">
        <v>10000</v>
      </c>
      <c r="F61" s="213"/>
    </row>
    <row r="62" spans="1:6" ht="15.75" thickBot="1">
      <c r="A62" s="204"/>
      <c r="B62" s="223"/>
      <c r="C62" s="210"/>
      <c r="D62" s="3" t="s">
        <v>17</v>
      </c>
      <c r="E62" s="4">
        <v>10000</v>
      </c>
      <c r="F62" s="213"/>
    </row>
    <row r="63" spans="1:6" ht="15.75" thickBot="1">
      <c r="A63" s="204"/>
      <c r="B63" s="223"/>
      <c r="C63" s="210"/>
      <c r="D63" s="3" t="s">
        <v>18</v>
      </c>
      <c r="E63" s="4">
        <v>10000</v>
      </c>
      <c r="F63" s="213"/>
    </row>
    <row r="64" spans="1:6" ht="15.75" thickBot="1">
      <c r="A64" s="204"/>
      <c r="B64" s="223"/>
      <c r="C64" s="210"/>
      <c r="D64" s="3" t="s">
        <v>20</v>
      </c>
      <c r="E64" s="4">
        <v>10000</v>
      </c>
      <c r="F64" s="213"/>
    </row>
    <row r="65" spans="1:6" ht="15.75" thickBot="1">
      <c r="A65" s="204"/>
      <c r="B65" s="223"/>
      <c r="C65" s="210"/>
      <c r="D65" s="3" t="s">
        <v>22</v>
      </c>
      <c r="E65" s="4">
        <v>10000</v>
      </c>
      <c r="F65" s="213"/>
    </row>
    <row r="66" spans="1:6" ht="27" thickBot="1">
      <c r="A66" s="204"/>
      <c r="B66" s="223"/>
      <c r="C66" s="210"/>
      <c r="D66" s="3" t="s">
        <v>23</v>
      </c>
      <c r="E66" s="6" t="s">
        <v>21</v>
      </c>
      <c r="F66" s="214"/>
    </row>
    <row r="67" spans="1:6" ht="15.75" thickBot="1">
      <c r="A67" s="205"/>
      <c r="B67" s="224"/>
      <c r="C67" s="211"/>
      <c r="D67" s="3" t="s">
        <v>24</v>
      </c>
      <c r="E67" s="4">
        <v>10000</v>
      </c>
      <c r="F67" s="5" t="s">
        <v>12</v>
      </c>
    </row>
    <row r="68" spans="1:6" ht="15.75" thickBot="1">
      <c r="A68" s="203" t="s">
        <v>38</v>
      </c>
      <c r="B68" s="206" t="s">
        <v>380</v>
      </c>
      <c r="C68" s="209">
        <v>12168333</v>
      </c>
      <c r="D68" s="3" t="s">
        <v>9</v>
      </c>
      <c r="E68" s="4">
        <v>5000</v>
      </c>
      <c r="F68" s="5" t="s">
        <v>10</v>
      </c>
    </row>
    <row r="69" spans="1:6" ht="15.75" thickBot="1">
      <c r="A69" s="204"/>
      <c r="B69" s="207"/>
      <c r="C69" s="210"/>
      <c r="D69" s="3" t="s">
        <v>11</v>
      </c>
      <c r="E69" s="7" t="s">
        <v>36</v>
      </c>
      <c r="F69" s="5" t="s">
        <v>12</v>
      </c>
    </row>
    <row r="70" spans="1:6" ht="15.75" thickBot="1">
      <c r="A70" s="204"/>
      <c r="B70" s="207"/>
      <c r="C70" s="210"/>
      <c r="D70" s="3" t="s">
        <v>13</v>
      </c>
      <c r="E70" s="7">
        <v>5000</v>
      </c>
      <c r="F70" s="5" t="s">
        <v>12</v>
      </c>
    </row>
    <row r="71" spans="1:6" ht="27" thickBot="1">
      <c r="A71" s="204"/>
      <c r="B71" s="207"/>
      <c r="C71" s="210"/>
      <c r="D71" s="3" t="s">
        <v>14</v>
      </c>
      <c r="E71" s="7">
        <v>5000</v>
      </c>
      <c r="F71" s="212" t="s">
        <v>12</v>
      </c>
    </row>
    <row r="72" spans="1:6" ht="27" thickBot="1">
      <c r="A72" s="204"/>
      <c r="B72" s="207"/>
      <c r="C72" s="210"/>
      <c r="D72" s="3" t="s">
        <v>15</v>
      </c>
      <c r="E72" s="7">
        <v>5000</v>
      </c>
      <c r="F72" s="213"/>
    </row>
    <row r="73" spans="1:6" ht="15.75" thickBot="1">
      <c r="A73" s="204"/>
      <c r="B73" s="207"/>
      <c r="C73" s="210"/>
      <c r="D73" s="3" t="s">
        <v>16</v>
      </c>
      <c r="E73" s="7">
        <v>5000</v>
      </c>
      <c r="F73" s="213"/>
    </row>
    <row r="74" spans="1:6" ht="15.75" thickBot="1">
      <c r="A74" s="204"/>
      <c r="B74" s="207"/>
      <c r="C74" s="210"/>
      <c r="D74" s="3" t="s">
        <v>17</v>
      </c>
      <c r="E74" s="7">
        <v>5000</v>
      </c>
      <c r="F74" s="213"/>
    </row>
    <row r="75" spans="1:6" ht="15.75" thickBot="1">
      <c r="A75" s="204"/>
      <c r="B75" s="207"/>
      <c r="C75" s="210"/>
      <c r="D75" s="3" t="s">
        <v>18</v>
      </c>
      <c r="E75" s="7">
        <v>5000</v>
      </c>
      <c r="F75" s="213"/>
    </row>
    <row r="76" spans="1:6" ht="15.75" thickBot="1">
      <c r="A76" s="204"/>
      <c r="B76" s="207"/>
      <c r="C76" s="210"/>
      <c r="D76" s="3" t="s">
        <v>20</v>
      </c>
      <c r="E76" s="7">
        <v>5000</v>
      </c>
      <c r="F76" s="213"/>
    </row>
    <row r="77" spans="1:6" ht="15.75" thickBot="1">
      <c r="A77" s="204"/>
      <c r="B77" s="207"/>
      <c r="C77" s="210"/>
      <c r="D77" s="3" t="s">
        <v>22</v>
      </c>
      <c r="E77" s="7">
        <v>5000</v>
      </c>
      <c r="F77" s="213"/>
    </row>
    <row r="78" spans="1:6" ht="27" thickBot="1">
      <c r="A78" s="204"/>
      <c r="B78" s="207"/>
      <c r="C78" s="210"/>
      <c r="D78" s="3" t="s">
        <v>23</v>
      </c>
      <c r="E78" s="7">
        <v>5000</v>
      </c>
      <c r="F78" s="213"/>
    </row>
    <row r="79" spans="1:6" ht="65.25" customHeight="1" thickBot="1">
      <c r="A79" s="205"/>
      <c r="B79" s="208"/>
      <c r="C79" s="211"/>
      <c r="D79" s="8" t="s">
        <v>24</v>
      </c>
      <c r="E79" s="7">
        <v>5000</v>
      </c>
      <c r="F79" s="214"/>
    </row>
    <row r="80" spans="1:6" ht="15.75" thickBot="1">
      <c r="A80" s="203" t="s">
        <v>30</v>
      </c>
      <c r="B80" s="206" t="s">
        <v>41</v>
      </c>
      <c r="C80" s="209" t="s">
        <v>44</v>
      </c>
      <c r="D80" s="3" t="s">
        <v>9</v>
      </c>
      <c r="E80" s="4">
        <v>5000</v>
      </c>
      <c r="F80" s="5" t="s">
        <v>10</v>
      </c>
    </row>
    <row r="81" spans="1:6" ht="15.75" thickBot="1">
      <c r="A81" s="204"/>
      <c r="B81" s="207"/>
      <c r="C81" s="210"/>
      <c r="D81" s="3" t="s">
        <v>11</v>
      </c>
      <c r="E81" s="7" t="s">
        <v>36</v>
      </c>
      <c r="F81" s="5" t="s">
        <v>12</v>
      </c>
    </row>
    <row r="82" spans="1:6" ht="15.75" thickBot="1">
      <c r="A82" s="204"/>
      <c r="B82" s="207"/>
      <c r="C82" s="210"/>
      <c r="D82" s="3" t="s">
        <v>13</v>
      </c>
      <c r="E82" s="7">
        <v>5000</v>
      </c>
      <c r="F82" s="5" t="s">
        <v>12</v>
      </c>
    </row>
    <row r="83" spans="1:6" ht="27" thickBot="1">
      <c r="A83" s="204"/>
      <c r="B83" s="207"/>
      <c r="C83" s="210"/>
      <c r="D83" s="3" t="s">
        <v>14</v>
      </c>
      <c r="E83" s="7">
        <v>5000</v>
      </c>
      <c r="F83" s="212" t="s">
        <v>12</v>
      </c>
    </row>
    <row r="84" spans="1:6" ht="27" thickBot="1">
      <c r="A84" s="204"/>
      <c r="B84" s="207"/>
      <c r="C84" s="210"/>
      <c r="D84" s="3" t="s">
        <v>15</v>
      </c>
      <c r="E84" s="7">
        <v>5000</v>
      </c>
      <c r="F84" s="213"/>
    </row>
    <row r="85" spans="1:6" ht="15.75" thickBot="1">
      <c r="A85" s="204"/>
      <c r="B85" s="207"/>
      <c r="C85" s="210"/>
      <c r="D85" s="3" t="s">
        <v>16</v>
      </c>
      <c r="E85" s="7">
        <v>5000</v>
      </c>
      <c r="F85" s="213"/>
    </row>
    <row r="86" spans="1:6" ht="15.75" thickBot="1">
      <c r="A86" s="204"/>
      <c r="B86" s="207"/>
      <c r="C86" s="210"/>
      <c r="D86" s="3" t="s">
        <v>17</v>
      </c>
      <c r="E86" s="7">
        <v>5000</v>
      </c>
      <c r="F86" s="213"/>
    </row>
    <row r="87" spans="1:6" ht="15.75" thickBot="1">
      <c r="A87" s="204"/>
      <c r="B87" s="207"/>
      <c r="C87" s="210"/>
      <c r="D87" s="3" t="s">
        <v>18</v>
      </c>
      <c r="E87" s="7">
        <v>5000</v>
      </c>
      <c r="F87" s="213"/>
    </row>
    <row r="88" spans="1:6" ht="15.75" thickBot="1">
      <c r="A88" s="204"/>
      <c r="B88" s="207"/>
      <c r="C88" s="210"/>
      <c r="D88" s="3" t="s">
        <v>20</v>
      </c>
      <c r="E88" s="7">
        <v>5000</v>
      </c>
      <c r="F88" s="213"/>
    </row>
    <row r="89" spans="1:6" ht="15.75" thickBot="1">
      <c r="A89" s="204"/>
      <c r="B89" s="207"/>
      <c r="C89" s="210"/>
      <c r="D89" s="3" t="s">
        <v>22</v>
      </c>
      <c r="E89" s="7">
        <v>5000</v>
      </c>
      <c r="F89" s="213"/>
    </row>
    <row r="90" spans="1:6" ht="27" thickBot="1">
      <c r="A90" s="204"/>
      <c r="B90" s="207"/>
      <c r="C90" s="210"/>
      <c r="D90" s="3" t="s">
        <v>23</v>
      </c>
      <c r="E90" s="7">
        <v>5000</v>
      </c>
      <c r="F90" s="213"/>
    </row>
    <row r="91" spans="1:6" ht="15.75" thickBot="1">
      <c r="A91" s="205"/>
      <c r="B91" s="208"/>
      <c r="C91" s="211"/>
      <c r="D91" s="3" t="s">
        <v>24</v>
      </c>
      <c r="E91" s="7">
        <v>5000</v>
      </c>
      <c r="F91" s="214"/>
    </row>
    <row r="92" spans="1:6" ht="15.75" thickBot="1">
      <c r="A92" s="203" t="s">
        <v>31</v>
      </c>
      <c r="B92" s="225" t="s">
        <v>87</v>
      </c>
      <c r="C92" s="209">
        <f>'přest. a dopr. terminál IDS'!D33</f>
        <v>66923081.449999996</v>
      </c>
      <c r="D92" s="3" t="s">
        <v>9</v>
      </c>
      <c r="E92" s="4">
        <v>10000</v>
      </c>
      <c r="F92" s="5" t="s">
        <v>10</v>
      </c>
    </row>
    <row r="93" spans="1:6" ht="15.75" thickBot="1">
      <c r="A93" s="204"/>
      <c r="B93" s="226"/>
      <c r="C93" s="210"/>
      <c r="D93" s="3" t="s">
        <v>11</v>
      </c>
      <c r="E93" s="6" t="s">
        <v>19</v>
      </c>
      <c r="F93" s="5" t="s">
        <v>12</v>
      </c>
    </row>
    <row r="94" spans="1:6" ht="15.75" thickBot="1">
      <c r="A94" s="204"/>
      <c r="B94" s="226"/>
      <c r="C94" s="210"/>
      <c r="D94" s="3" t="s">
        <v>13</v>
      </c>
      <c r="E94" s="4">
        <v>10000</v>
      </c>
      <c r="F94" s="5" t="s">
        <v>12</v>
      </c>
    </row>
    <row r="95" spans="1:6" ht="27" thickBot="1">
      <c r="A95" s="204"/>
      <c r="B95" s="226"/>
      <c r="C95" s="210"/>
      <c r="D95" s="3" t="s">
        <v>14</v>
      </c>
      <c r="E95" s="4">
        <v>10000</v>
      </c>
      <c r="F95" s="212" t="s">
        <v>12</v>
      </c>
    </row>
    <row r="96" spans="1:6" ht="27" thickBot="1">
      <c r="A96" s="204"/>
      <c r="B96" s="226"/>
      <c r="C96" s="210"/>
      <c r="D96" s="3" t="s">
        <v>15</v>
      </c>
      <c r="E96" s="4">
        <v>10000</v>
      </c>
      <c r="F96" s="213"/>
    </row>
    <row r="97" spans="1:6" ht="15.75" thickBot="1">
      <c r="A97" s="204"/>
      <c r="B97" s="226"/>
      <c r="C97" s="210"/>
      <c r="D97" s="3" t="s">
        <v>16</v>
      </c>
      <c r="E97" s="4">
        <v>10000</v>
      </c>
      <c r="F97" s="213"/>
    </row>
    <row r="98" spans="1:6" ht="15.75" thickBot="1">
      <c r="A98" s="204"/>
      <c r="B98" s="226"/>
      <c r="C98" s="210"/>
      <c r="D98" s="3" t="s">
        <v>17</v>
      </c>
      <c r="E98" s="4">
        <v>10000</v>
      </c>
      <c r="F98" s="213"/>
    </row>
    <row r="99" spans="1:6" ht="15.75" thickBot="1">
      <c r="A99" s="204"/>
      <c r="B99" s="226"/>
      <c r="C99" s="210"/>
      <c r="D99" s="3" t="s">
        <v>18</v>
      </c>
      <c r="E99" s="4">
        <v>10000</v>
      </c>
      <c r="F99" s="213"/>
    </row>
    <row r="100" spans="1:6" ht="15.75" thickBot="1">
      <c r="A100" s="204"/>
      <c r="B100" s="226"/>
      <c r="C100" s="210"/>
      <c r="D100" s="3" t="s">
        <v>20</v>
      </c>
      <c r="E100" s="4">
        <v>10000</v>
      </c>
      <c r="F100" s="213"/>
    </row>
    <row r="101" spans="1:6" ht="15.75" thickBot="1">
      <c r="A101" s="204"/>
      <c r="B101" s="226"/>
      <c r="C101" s="210"/>
      <c r="D101" s="3" t="s">
        <v>22</v>
      </c>
      <c r="E101" s="4">
        <v>10000</v>
      </c>
      <c r="F101" s="213"/>
    </row>
    <row r="102" spans="1:6" ht="27" thickBot="1">
      <c r="A102" s="204"/>
      <c r="B102" s="226"/>
      <c r="C102" s="210"/>
      <c r="D102" s="3" t="s">
        <v>23</v>
      </c>
      <c r="E102" s="6" t="s">
        <v>21</v>
      </c>
      <c r="F102" s="214"/>
    </row>
    <row r="103" spans="1:6" ht="15" thickBot="1">
      <c r="A103" s="205"/>
      <c r="B103" s="227"/>
      <c r="C103" s="211"/>
      <c r="D103" s="3" t="s">
        <v>24</v>
      </c>
      <c r="E103" s="4">
        <v>10000</v>
      </c>
      <c r="F103" s="5" t="s">
        <v>12</v>
      </c>
    </row>
    <row r="104" spans="1:6" ht="15.75" thickBot="1">
      <c r="A104" s="203" t="s">
        <v>33</v>
      </c>
      <c r="B104" s="206" t="s">
        <v>85</v>
      </c>
      <c r="C104" s="209">
        <v>2000000</v>
      </c>
      <c r="D104" s="3" t="s">
        <v>9</v>
      </c>
      <c r="E104" s="4">
        <v>5000</v>
      </c>
      <c r="F104" s="5" t="s">
        <v>10</v>
      </c>
    </row>
    <row r="105" spans="1:6" ht="15.75" thickBot="1">
      <c r="A105" s="204"/>
      <c r="B105" s="207"/>
      <c r="C105" s="210"/>
      <c r="D105" s="3" t="s">
        <v>11</v>
      </c>
      <c r="E105" s="6" t="s">
        <v>86</v>
      </c>
      <c r="F105" s="5" t="s">
        <v>12</v>
      </c>
    </row>
    <row r="106" spans="1:6" ht="15.75" thickBot="1">
      <c r="A106" s="204"/>
      <c r="B106" s="207"/>
      <c r="C106" s="210"/>
      <c r="D106" s="3" t="s">
        <v>13</v>
      </c>
      <c r="E106" s="4">
        <v>5000</v>
      </c>
      <c r="F106" s="5" t="s">
        <v>12</v>
      </c>
    </row>
    <row r="107" spans="1:6" ht="27" thickBot="1">
      <c r="A107" s="204"/>
      <c r="B107" s="207"/>
      <c r="C107" s="210"/>
      <c r="D107" s="3" t="s">
        <v>14</v>
      </c>
      <c r="E107" s="4">
        <v>5000</v>
      </c>
      <c r="F107" s="212" t="s">
        <v>12</v>
      </c>
    </row>
    <row r="108" spans="1:6" ht="27" thickBot="1">
      <c r="A108" s="204"/>
      <c r="B108" s="207"/>
      <c r="C108" s="210"/>
      <c r="D108" s="3" t="s">
        <v>15</v>
      </c>
      <c r="E108" s="4">
        <v>5000</v>
      </c>
      <c r="F108" s="213"/>
    </row>
    <row r="109" spans="1:6" ht="15.75" thickBot="1">
      <c r="A109" s="204"/>
      <c r="B109" s="207"/>
      <c r="C109" s="210"/>
      <c r="D109" s="3" t="s">
        <v>16</v>
      </c>
      <c r="E109" s="4">
        <v>5000</v>
      </c>
      <c r="F109" s="213"/>
    </row>
    <row r="110" spans="1:6" ht="15.75" thickBot="1">
      <c r="A110" s="204"/>
      <c r="B110" s="207"/>
      <c r="C110" s="210"/>
      <c r="D110" s="3" t="s">
        <v>17</v>
      </c>
      <c r="E110" s="4">
        <v>5000</v>
      </c>
      <c r="F110" s="213"/>
    </row>
    <row r="111" spans="1:6" ht="15.75" thickBot="1">
      <c r="A111" s="204"/>
      <c r="B111" s="207"/>
      <c r="C111" s="210"/>
      <c r="D111" s="3" t="s">
        <v>18</v>
      </c>
      <c r="E111" s="4">
        <v>5000</v>
      </c>
      <c r="F111" s="213"/>
    </row>
    <row r="112" spans="1:6" ht="15.75" thickBot="1">
      <c r="A112" s="204"/>
      <c r="B112" s="207"/>
      <c r="C112" s="210"/>
      <c r="D112" s="3" t="s">
        <v>20</v>
      </c>
      <c r="E112" s="4">
        <v>5000</v>
      </c>
      <c r="F112" s="213"/>
    </row>
    <row r="113" spans="1:6" ht="15.75" thickBot="1">
      <c r="A113" s="204"/>
      <c r="B113" s="207"/>
      <c r="C113" s="210"/>
      <c r="D113" s="3" t="s">
        <v>22</v>
      </c>
      <c r="E113" s="4">
        <v>5000</v>
      </c>
      <c r="F113" s="213"/>
    </row>
    <row r="114" spans="1:6" ht="27" thickBot="1">
      <c r="A114" s="204"/>
      <c r="B114" s="207"/>
      <c r="C114" s="210"/>
      <c r="D114" s="3" t="s">
        <v>23</v>
      </c>
      <c r="E114" s="4">
        <v>5000</v>
      </c>
      <c r="F114" s="214"/>
    </row>
    <row r="115" spans="1:6" ht="15.75" thickBot="1">
      <c r="A115" s="205"/>
      <c r="B115" s="208"/>
      <c r="C115" s="211"/>
      <c r="D115" s="3" t="s">
        <v>24</v>
      </c>
      <c r="E115" s="4">
        <v>5000</v>
      </c>
      <c r="F115" s="5" t="s">
        <v>12</v>
      </c>
    </row>
    <row r="116" spans="1:6" ht="15">
      <c r="A116" s="32"/>
      <c r="B116" s="36"/>
      <c r="C116" s="38"/>
      <c r="D116" s="33"/>
      <c r="E116" s="34"/>
      <c r="F116" s="35"/>
    </row>
    <row r="117" spans="1:6" ht="351" customHeight="1">
      <c r="A117" s="201" t="s">
        <v>291</v>
      </c>
      <c r="B117" s="202"/>
      <c r="C117" s="202"/>
      <c r="D117" s="202"/>
      <c r="E117" s="202"/>
      <c r="F117" s="202"/>
    </row>
  </sheetData>
  <mergeCells count="38">
    <mergeCell ref="A92:A103"/>
    <mergeCell ref="B92:B103"/>
    <mergeCell ref="C92:C103"/>
    <mergeCell ref="F95:F102"/>
    <mergeCell ref="A80:A91"/>
    <mergeCell ref="B80:B91"/>
    <mergeCell ref="C80:C91"/>
    <mergeCell ref="F83:F91"/>
    <mergeCell ref="A68:A79"/>
    <mergeCell ref="B68:B79"/>
    <mergeCell ref="C68:C79"/>
    <mergeCell ref="F71:F79"/>
    <mergeCell ref="B56:B67"/>
    <mergeCell ref="A3:F3"/>
    <mergeCell ref="A8:A19"/>
    <mergeCell ref="B8:B19"/>
    <mergeCell ref="C8:C19"/>
    <mergeCell ref="F11:F18"/>
    <mergeCell ref="A20:A31"/>
    <mergeCell ref="B20:B31"/>
    <mergeCell ref="C20:C31"/>
    <mergeCell ref="F23:F30"/>
    <mergeCell ref="A117:F117"/>
    <mergeCell ref="A32:A43"/>
    <mergeCell ref="B32:B43"/>
    <mergeCell ref="C32:C43"/>
    <mergeCell ref="F35:F42"/>
    <mergeCell ref="A104:A115"/>
    <mergeCell ref="B104:B115"/>
    <mergeCell ref="C104:C115"/>
    <mergeCell ref="F107:F114"/>
    <mergeCell ref="A44:A55"/>
    <mergeCell ref="B44:B55"/>
    <mergeCell ref="C44:C55"/>
    <mergeCell ref="F47:F54"/>
    <mergeCell ref="A56:A67"/>
    <mergeCell ref="C56:C67"/>
    <mergeCell ref="F59:F6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4" r:id="rId1"/>
  <headerFooter>
    <oddFooter>&amp;CZadaváci dokumentace " Pojištění majetku a odpovědnosti za újmu města Břeclav a jím zřízených organizací"
příloha č.: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7"/>
  <sheetViews>
    <sheetView workbookViewId="0" topLeftCell="A1">
      <selection activeCell="F7" sqref="F7"/>
    </sheetView>
  </sheetViews>
  <sheetFormatPr defaultColWidth="9.140625" defaultRowHeight="15"/>
  <cols>
    <col min="1" max="1" width="48.8515625" style="188" bestFit="1" customWidth="1"/>
    <col min="2" max="2" width="12.421875" style="188" bestFit="1" customWidth="1"/>
    <col min="3" max="4" width="9.140625" style="188" customWidth="1"/>
    <col min="5" max="5" width="48.00390625" style="188" bestFit="1" customWidth="1"/>
    <col min="6" max="6" width="12.421875" style="188" bestFit="1" customWidth="1"/>
    <col min="7" max="9" width="9.140625" style="188" customWidth="1"/>
    <col min="10" max="10" width="12.421875" style="188" bestFit="1" customWidth="1"/>
    <col min="11" max="16384" width="9.140625" style="188" customWidth="1"/>
  </cols>
  <sheetData>
    <row r="1" spans="1:2" ht="15">
      <c r="A1" s="187" t="s">
        <v>381</v>
      </c>
      <c r="B1" s="187"/>
    </row>
    <row r="2" spans="1:6" ht="15">
      <c r="A2" s="189" t="s">
        <v>382</v>
      </c>
      <c r="B2" s="190">
        <f>SUM(B3:B11)</f>
        <v>11467428</v>
      </c>
      <c r="D2" s="200"/>
      <c r="E2" s="188" t="s">
        <v>420</v>
      </c>
      <c r="F2" s="191">
        <f>B5+B7+B11</f>
        <v>10890271</v>
      </c>
    </row>
    <row r="3" spans="1:6" ht="15">
      <c r="A3" s="188" t="s">
        <v>383</v>
      </c>
      <c r="B3" s="191">
        <v>130481</v>
      </c>
      <c r="D3" s="187"/>
      <c r="E3" s="188" t="s">
        <v>417</v>
      </c>
      <c r="F3" s="191">
        <f>B24</f>
        <v>11702500</v>
      </c>
    </row>
    <row r="4" spans="1:6" ht="15">
      <c r="A4" s="188" t="s">
        <v>384</v>
      </c>
      <c r="B4" s="191">
        <v>299382</v>
      </c>
      <c r="D4" s="196"/>
      <c r="E4" s="188" t="s">
        <v>418</v>
      </c>
      <c r="F4" s="191">
        <f>B47</f>
        <v>2320346.87</v>
      </c>
    </row>
    <row r="5" spans="1:6" ht="15">
      <c r="A5" s="188" t="s">
        <v>385</v>
      </c>
      <c r="B5" s="192">
        <v>101716</v>
      </c>
      <c r="D5" s="199"/>
      <c r="E5" s="188" t="s">
        <v>419</v>
      </c>
      <c r="F5" s="191">
        <f>B39+B40+B44</f>
        <v>465833</v>
      </c>
    </row>
    <row r="6" spans="1:6" ht="15">
      <c r="A6" s="188" t="s">
        <v>386</v>
      </c>
      <c r="B6" s="191">
        <v>28018</v>
      </c>
      <c r="F6" s="191"/>
    </row>
    <row r="7" spans="1:6" ht="15">
      <c r="A7" s="188" t="s">
        <v>387</v>
      </c>
      <c r="B7" s="192">
        <v>42505</v>
      </c>
      <c r="E7" s="188" t="s">
        <v>421</v>
      </c>
      <c r="F7" s="191">
        <f>F3+F5</f>
        <v>12168333</v>
      </c>
    </row>
    <row r="8" spans="1:2" ht="15">
      <c r="A8" s="188" t="s">
        <v>388</v>
      </c>
      <c r="B8" s="191">
        <v>41184</v>
      </c>
    </row>
    <row r="9" spans="1:2" ht="15">
      <c r="A9" s="188" t="s">
        <v>389</v>
      </c>
      <c r="B9" s="191">
        <v>34229</v>
      </c>
    </row>
    <row r="10" spans="1:2" ht="15">
      <c r="A10" s="188" t="s">
        <v>390</v>
      </c>
      <c r="B10" s="191">
        <v>43863</v>
      </c>
    </row>
    <row r="11" spans="1:2" ht="15">
      <c r="A11" s="188" t="s">
        <v>391</v>
      </c>
      <c r="B11" s="192">
        <v>10746050</v>
      </c>
    </row>
    <row r="12" spans="1:2" ht="15">
      <c r="A12" s="189" t="s">
        <v>392</v>
      </c>
      <c r="B12" s="190">
        <f>SUM(B13:B16)</f>
        <v>27507</v>
      </c>
    </row>
    <row r="13" spans="1:2" ht="15">
      <c r="A13" s="188" t="s">
        <v>393</v>
      </c>
      <c r="B13" s="191">
        <v>2198</v>
      </c>
    </row>
    <row r="14" spans="1:2" ht="15">
      <c r="A14" s="188" t="s">
        <v>394</v>
      </c>
      <c r="B14" s="191">
        <v>15416</v>
      </c>
    </row>
    <row r="15" spans="1:2" ht="15">
      <c r="A15" s="188" t="s">
        <v>389</v>
      </c>
      <c r="B15" s="191">
        <v>5053</v>
      </c>
    </row>
    <row r="16" spans="1:2" ht="15">
      <c r="A16" s="188" t="s">
        <v>395</v>
      </c>
      <c r="B16" s="191">
        <v>4840</v>
      </c>
    </row>
    <row r="17" spans="1:2" ht="15">
      <c r="A17" s="189" t="s">
        <v>396</v>
      </c>
      <c r="B17" s="190">
        <f>SUM(B18:B19)</f>
        <v>66479</v>
      </c>
    </row>
    <row r="18" spans="1:2" ht="15">
      <c r="A18" s="188" t="s">
        <v>397</v>
      </c>
      <c r="B18" s="191">
        <v>35546</v>
      </c>
    </row>
    <row r="19" spans="1:2" ht="15">
      <c r="A19" s="188" t="s">
        <v>398</v>
      </c>
      <c r="B19" s="191">
        <v>30933</v>
      </c>
    </row>
    <row r="20" spans="1:2" ht="15">
      <c r="A20" s="189" t="s">
        <v>399</v>
      </c>
      <c r="B20" s="190">
        <f>SUM(B21:B23)</f>
        <v>141086</v>
      </c>
    </row>
    <row r="21" spans="1:2" ht="15">
      <c r="A21" s="188" t="s">
        <v>400</v>
      </c>
      <c r="B21" s="191">
        <v>70906</v>
      </c>
    </row>
    <row r="22" spans="1:2" ht="15">
      <c r="A22" s="188" t="s">
        <v>401</v>
      </c>
      <c r="B22" s="191">
        <v>62920</v>
      </c>
    </row>
    <row r="23" spans="1:2" ht="15">
      <c r="A23" s="188" t="s">
        <v>402</v>
      </c>
      <c r="B23" s="191">
        <v>7260</v>
      </c>
    </row>
    <row r="24" spans="1:2" ht="15">
      <c r="A24" s="187" t="s">
        <v>91</v>
      </c>
      <c r="B24" s="193">
        <f>B2+B12+B17+B20</f>
        <v>11702500</v>
      </c>
    </row>
    <row r="25" spans="1:2" ht="15">
      <c r="A25" s="194"/>
      <c r="B25" s="195"/>
    </row>
    <row r="26" ht="15">
      <c r="B26" s="191"/>
    </row>
    <row r="27" spans="1:2" ht="15">
      <c r="A27" s="196" t="s">
        <v>403</v>
      </c>
      <c r="B27" s="197"/>
    </row>
    <row r="28" spans="1:2" ht="15">
      <c r="A28" s="189" t="s">
        <v>404</v>
      </c>
      <c r="B28" s="190">
        <f>SUM(B29:B33)</f>
        <v>109601</v>
      </c>
    </row>
    <row r="29" spans="1:2" ht="15">
      <c r="A29" s="188" t="s">
        <v>383</v>
      </c>
      <c r="B29" s="191">
        <v>14018</v>
      </c>
    </row>
    <row r="30" spans="1:2" ht="15">
      <c r="A30" s="188" t="s">
        <v>386</v>
      </c>
      <c r="B30" s="191">
        <v>9591</v>
      </c>
    </row>
    <row r="31" spans="1:2" ht="15">
      <c r="A31" s="188" t="s">
        <v>397</v>
      </c>
      <c r="B31" s="191">
        <v>1996</v>
      </c>
    </row>
    <row r="32" spans="1:2" ht="15">
      <c r="A32" s="188" t="s">
        <v>398</v>
      </c>
      <c r="B32" s="191">
        <v>39385</v>
      </c>
    </row>
    <row r="33" spans="1:2" ht="15">
      <c r="A33" s="188" t="s">
        <v>390</v>
      </c>
      <c r="B33" s="191">
        <v>44611</v>
      </c>
    </row>
    <row r="34" spans="1:2" ht="15">
      <c r="A34" s="189" t="s">
        <v>405</v>
      </c>
      <c r="B34" s="190">
        <f>SUM(B35:B40)</f>
        <v>1327477</v>
      </c>
    </row>
    <row r="35" spans="1:2" ht="15">
      <c r="A35" s="188" t="s">
        <v>383</v>
      </c>
      <c r="B35" s="191">
        <v>252271</v>
      </c>
    </row>
    <row r="36" spans="1:2" ht="15">
      <c r="A36" s="188" t="s">
        <v>386</v>
      </c>
      <c r="B36" s="191">
        <v>389808</v>
      </c>
    </row>
    <row r="37" spans="1:2" ht="15">
      <c r="A37" s="188" t="s">
        <v>394</v>
      </c>
      <c r="B37" s="191">
        <v>269989</v>
      </c>
    </row>
    <row r="38" spans="1:2" ht="15">
      <c r="A38" s="188" t="s">
        <v>406</v>
      </c>
      <c r="B38" s="191">
        <v>74876</v>
      </c>
    </row>
    <row r="39" spans="1:3" ht="15">
      <c r="A39" s="188" t="s">
        <v>407</v>
      </c>
      <c r="B39" s="198">
        <v>47518</v>
      </c>
      <c r="C39" s="188" t="s">
        <v>408</v>
      </c>
    </row>
    <row r="40" spans="1:3" ht="15">
      <c r="A40" s="188" t="s">
        <v>409</v>
      </c>
      <c r="B40" s="198">
        <v>293015</v>
      </c>
      <c r="C40" s="188" t="s">
        <v>410</v>
      </c>
    </row>
    <row r="41" spans="1:2" ht="15">
      <c r="A41" s="189" t="s">
        <v>411</v>
      </c>
      <c r="B41" s="190">
        <f>SUM(B42:B45)</f>
        <v>372834</v>
      </c>
    </row>
    <row r="42" spans="1:2" ht="15">
      <c r="A42" s="188" t="s">
        <v>412</v>
      </c>
      <c r="B42" s="191">
        <v>92221</v>
      </c>
    </row>
    <row r="43" spans="1:2" ht="15">
      <c r="A43" s="188" t="s">
        <v>413</v>
      </c>
      <c r="B43" s="191">
        <v>97534</v>
      </c>
    </row>
    <row r="44" spans="1:2" ht="15">
      <c r="A44" s="188" t="s">
        <v>414</v>
      </c>
      <c r="B44" s="198">
        <v>125300</v>
      </c>
    </row>
    <row r="45" spans="1:2" ht="15">
      <c r="A45" s="188" t="s">
        <v>415</v>
      </c>
      <c r="B45" s="191">
        <v>57779</v>
      </c>
    </row>
    <row r="46" spans="1:2" ht="15">
      <c r="A46" s="189" t="s">
        <v>416</v>
      </c>
      <c r="B46" s="190">
        <v>510434.87</v>
      </c>
    </row>
    <row r="47" spans="1:2" ht="15">
      <c r="A47" s="196" t="s">
        <v>91</v>
      </c>
      <c r="B47" s="197">
        <f>B28+B34+B41+B46</f>
        <v>2320346.87</v>
      </c>
    </row>
    <row r="48" ht="15">
      <c r="B48" s="191"/>
    </row>
    <row r="49" ht="15">
      <c r="B49" s="191">
        <f>B24+B47</f>
        <v>14022846.870000001</v>
      </c>
    </row>
    <row r="50" ht="15">
      <c r="B50" s="191"/>
    </row>
    <row r="51" ht="15">
      <c r="B51" s="191"/>
    </row>
    <row r="52" ht="15">
      <c r="B52" s="191"/>
    </row>
    <row r="53" ht="15">
      <c r="B53" s="191"/>
    </row>
    <row r="54" ht="15">
      <c r="B54" s="191"/>
    </row>
    <row r="55" ht="15">
      <c r="B55" s="191"/>
    </row>
    <row r="56" ht="15">
      <c r="B56" s="191"/>
    </row>
    <row r="57" ht="15">
      <c r="B57" s="191"/>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topLeftCell="A10">
      <selection activeCell="A10" sqref="A10"/>
    </sheetView>
  </sheetViews>
  <sheetFormatPr defaultColWidth="9.140625" defaultRowHeight="15"/>
  <cols>
    <col min="1" max="1" width="12.8515625" style="0" customWidth="1"/>
    <col min="2" max="3" width="20.7109375" style="0" customWidth="1"/>
    <col min="4" max="5" width="20.7109375" style="10" customWidth="1"/>
    <col min="6" max="6" width="20.7109375" style="0" customWidth="1"/>
  </cols>
  <sheetData>
    <row r="1" ht="15.75">
      <c r="A1" s="9" t="s">
        <v>0</v>
      </c>
    </row>
    <row r="2" ht="12.75" customHeight="1"/>
    <row r="4" ht="15">
      <c r="A4" s="11" t="s">
        <v>47</v>
      </c>
    </row>
    <row r="5" spans="1:6" ht="105" customHeight="1">
      <c r="A5" s="228" t="s">
        <v>56</v>
      </c>
      <c r="B5" s="229"/>
      <c r="C5" s="229"/>
      <c r="D5" s="229"/>
      <c r="E5" s="229"/>
      <c r="F5" s="229"/>
    </row>
    <row r="6" ht="15.75" thickBot="1"/>
    <row r="7" spans="1:6" ht="26.25">
      <c r="A7" s="16" t="s">
        <v>2</v>
      </c>
      <c r="B7" s="17" t="s">
        <v>3</v>
      </c>
      <c r="C7" s="17" t="s">
        <v>48</v>
      </c>
      <c r="D7" s="18" t="s">
        <v>49</v>
      </c>
      <c r="E7" s="18" t="s">
        <v>51</v>
      </c>
      <c r="F7" s="19" t="s">
        <v>50</v>
      </c>
    </row>
    <row r="8" spans="1:6" ht="69.95" customHeight="1">
      <c r="A8" s="20" t="s">
        <v>8</v>
      </c>
      <c r="B8" s="13" t="s">
        <v>425</v>
      </c>
      <c r="C8" s="12" t="s">
        <v>52</v>
      </c>
      <c r="D8" s="14">
        <v>750000</v>
      </c>
      <c r="E8" s="14">
        <v>5000</v>
      </c>
      <c r="F8" s="21"/>
    </row>
    <row r="9" spans="1:6" ht="69.95" customHeight="1">
      <c r="A9" s="20" t="s">
        <v>25</v>
      </c>
      <c r="B9" s="13" t="s">
        <v>29</v>
      </c>
      <c r="C9" s="12" t="s">
        <v>52</v>
      </c>
      <c r="D9" s="14">
        <v>1000000</v>
      </c>
      <c r="E9" s="14">
        <v>1000</v>
      </c>
      <c r="F9" s="21"/>
    </row>
    <row r="10" spans="1:6" ht="69.95" customHeight="1">
      <c r="A10" s="20" t="s">
        <v>26</v>
      </c>
      <c r="B10" s="13" t="s">
        <v>37</v>
      </c>
      <c r="C10" s="12" t="s">
        <v>52</v>
      </c>
      <c r="D10" s="14">
        <v>250000</v>
      </c>
      <c r="E10" s="14">
        <v>1000</v>
      </c>
      <c r="F10" s="21"/>
    </row>
    <row r="11" spans="1:6" ht="20.1" customHeight="1">
      <c r="A11" s="20" t="s">
        <v>27</v>
      </c>
      <c r="B11" s="13" t="s">
        <v>39</v>
      </c>
      <c r="C11" s="12" t="s">
        <v>52</v>
      </c>
      <c r="D11" s="14">
        <v>300000</v>
      </c>
      <c r="E11" s="14">
        <v>1000</v>
      </c>
      <c r="F11" s="21"/>
    </row>
    <row r="12" spans="1:6" ht="20.1" customHeight="1">
      <c r="A12" s="20" t="s">
        <v>28</v>
      </c>
      <c r="B12" s="13" t="s">
        <v>32</v>
      </c>
      <c r="C12" s="12" t="s">
        <v>52</v>
      </c>
      <c r="D12" s="14">
        <v>500000</v>
      </c>
      <c r="E12" s="14">
        <v>1000</v>
      </c>
      <c r="F12" s="21"/>
    </row>
    <row r="13" spans="1:6" ht="274.5" customHeight="1">
      <c r="A13" s="20" t="s">
        <v>38</v>
      </c>
      <c r="B13" s="13" t="s">
        <v>40</v>
      </c>
      <c r="C13" s="12" t="s">
        <v>52</v>
      </c>
      <c r="D13" s="14">
        <v>1000000</v>
      </c>
      <c r="E13" s="14">
        <v>5000</v>
      </c>
      <c r="F13" s="21"/>
    </row>
    <row r="14" spans="1:6" ht="27" customHeight="1">
      <c r="A14" s="20" t="s">
        <v>30</v>
      </c>
      <c r="B14" s="13" t="s">
        <v>53</v>
      </c>
      <c r="C14" s="15" t="s">
        <v>52</v>
      </c>
      <c r="D14" s="14">
        <v>2000000</v>
      </c>
      <c r="E14" s="14">
        <v>1000</v>
      </c>
      <c r="F14" s="21"/>
    </row>
    <row r="15" spans="1:6" ht="48.75" customHeight="1">
      <c r="A15" s="20" t="s">
        <v>31</v>
      </c>
      <c r="B15" s="39" t="s">
        <v>88</v>
      </c>
      <c r="C15" s="12" t="s">
        <v>52</v>
      </c>
      <c r="D15" s="14">
        <v>1000000</v>
      </c>
      <c r="E15" s="14">
        <v>5000</v>
      </c>
      <c r="F15" s="21"/>
    </row>
    <row r="16" spans="1:6" ht="54" customHeight="1" thickBot="1">
      <c r="A16" s="20" t="s">
        <v>33</v>
      </c>
      <c r="B16" s="31" t="s">
        <v>57</v>
      </c>
      <c r="C16" s="24" t="s">
        <v>52</v>
      </c>
      <c r="D16" s="25">
        <v>300000</v>
      </c>
      <c r="E16" s="25">
        <v>1000</v>
      </c>
      <c r="F16" s="27"/>
    </row>
  </sheetData>
  <mergeCells count="1">
    <mergeCell ref="A5:F5"/>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workbookViewId="0" topLeftCell="A9">
      <selection activeCell="A11" sqref="A11"/>
    </sheetView>
  </sheetViews>
  <sheetFormatPr defaultColWidth="9.140625" defaultRowHeight="15"/>
  <cols>
    <col min="1" max="1" width="12.8515625" style="0" customWidth="1"/>
    <col min="2" max="3" width="20.7109375" style="0" customWidth="1"/>
    <col min="4" max="5" width="20.7109375" style="10" customWidth="1"/>
    <col min="6" max="6" width="20.7109375" style="0" customWidth="1"/>
  </cols>
  <sheetData>
    <row r="1" ht="15.75">
      <c r="A1" s="9" t="s">
        <v>0</v>
      </c>
    </row>
    <row r="2" ht="12.75" customHeight="1"/>
    <row r="4" ht="15">
      <c r="A4" s="11" t="s">
        <v>54</v>
      </c>
    </row>
    <row r="5" spans="1:6" ht="30" customHeight="1">
      <c r="A5" s="228" t="s">
        <v>59</v>
      </c>
      <c r="B5" s="229"/>
      <c r="C5" s="229"/>
      <c r="D5" s="229"/>
      <c r="E5" s="229"/>
      <c r="F5" s="229"/>
    </row>
    <row r="6" ht="15.75" thickBot="1"/>
    <row r="7" spans="1:6" ht="26.25">
      <c r="A7" s="16" t="s">
        <v>2</v>
      </c>
      <c r="B7" s="17" t="s">
        <v>3</v>
      </c>
      <c r="C7" s="17" t="s">
        <v>48</v>
      </c>
      <c r="D7" s="18" t="s">
        <v>49</v>
      </c>
      <c r="E7" s="18" t="s">
        <v>51</v>
      </c>
      <c r="F7" s="19" t="s">
        <v>50</v>
      </c>
    </row>
    <row r="8" spans="1:6" ht="69.95" customHeight="1">
      <c r="A8" s="20" t="s">
        <v>8</v>
      </c>
      <c r="B8" s="13" t="s">
        <v>34</v>
      </c>
      <c r="C8" s="12" t="s">
        <v>52</v>
      </c>
      <c r="D8" s="14">
        <v>500000</v>
      </c>
      <c r="E8" s="14">
        <v>5000</v>
      </c>
      <c r="F8" s="21"/>
    </row>
    <row r="9" spans="1:6" ht="69.95" customHeight="1">
      <c r="A9" s="20" t="s">
        <v>25</v>
      </c>
      <c r="B9" s="13" t="s">
        <v>29</v>
      </c>
      <c r="C9" s="12" t="s">
        <v>52</v>
      </c>
      <c r="D9" s="14">
        <v>1000000</v>
      </c>
      <c r="E9" s="14">
        <v>5000</v>
      </c>
      <c r="F9" s="21"/>
    </row>
    <row r="10" spans="1:6" ht="69.95" customHeight="1">
      <c r="A10" s="20" t="s">
        <v>26</v>
      </c>
      <c r="B10" s="13" t="s">
        <v>37</v>
      </c>
      <c r="C10" s="12" t="s">
        <v>52</v>
      </c>
      <c r="D10" s="14">
        <v>250000</v>
      </c>
      <c r="E10" s="14">
        <v>5000</v>
      </c>
      <c r="F10" s="21"/>
    </row>
    <row r="11" spans="1:6" ht="274.5" customHeight="1">
      <c r="A11" s="20" t="s">
        <v>27</v>
      </c>
      <c r="B11" s="13" t="s">
        <v>40</v>
      </c>
      <c r="C11" s="12" t="s">
        <v>52</v>
      </c>
      <c r="D11" s="14">
        <v>1000000</v>
      </c>
      <c r="E11" s="14" t="s">
        <v>55</v>
      </c>
      <c r="F11" s="21"/>
    </row>
    <row r="12" spans="1:6" ht="27" customHeight="1">
      <c r="A12" s="20" t="s">
        <v>28</v>
      </c>
      <c r="B12" s="13" t="s">
        <v>53</v>
      </c>
      <c r="C12" s="15" t="s">
        <v>52</v>
      </c>
      <c r="D12" s="14">
        <v>50000</v>
      </c>
      <c r="E12" s="14" t="s">
        <v>55</v>
      </c>
      <c r="F12" s="21"/>
    </row>
    <row r="13" spans="1:6" ht="44.25" customHeight="1" thickBot="1">
      <c r="A13" s="20" t="s">
        <v>38</v>
      </c>
      <c r="B13" s="31" t="s">
        <v>88</v>
      </c>
      <c r="C13" s="24" t="s">
        <v>52</v>
      </c>
      <c r="D13" s="25">
        <v>1000000</v>
      </c>
      <c r="E13" s="25">
        <v>5000</v>
      </c>
      <c r="F13" s="27"/>
    </row>
    <row r="15" spans="1:6" ht="392.25" customHeight="1">
      <c r="A15" s="230" t="s">
        <v>292</v>
      </c>
      <c r="B15" s="230"/>
      <c r="C15" s="230"/>
      <c r="D15" s="230"/>
      <c r="E15" s="230"/>
      <c r="F15" s="230"/>
    </row>
  </sheetData>
  <mergeCells count="2">
    <mergeCell ref="A15:F15"/>
    <mergeCell ref="A5:F5"/>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workbookViewId="0" topLeftCell="A13">
      <selection activeCell="A24" sqref="A24:F24"/>
    </sheetView>
  </sheetViews>
  <sheetFormatPr defaultColWidth="9.140625" defaultRowHeight="15"/>
  <cols>
    <col min="1" max="1" width="12.8515625" style="0" customWidth="1"/>
    <col min="2" max="3" width="20.7109375" style="0" customWidth="1"/>
    <col min="4" max="4" width="20.7109375" style="10" customWidth="1"/>
    <col min="5" max="5" width="20.7109375" style="0" customWidth="1"/>
    <col min="6" max="6" width="20.7109375" style="10" customWidth="1"/>
  </cols>
  <sheetData>
    <row r="1" ht="15.75">
      <c r="A1" s="9" t="s">
        <v>0</v>
      </c>
    </row>
    <row r="2" ht="12.75" customHeight="1"/>
    <row r="4" ht="15">
      <c r="A4" s="11" t="s">
        <v>58</v>
      </c>
    </row>
    <row r="5" spans="1:6" ht="21.75" customHeight="1">
      <c r="A5" s="229" t="s">
        <v>60</v>
      </c>
      <c r="B5" s="229"/>
      <c r="C5" s="229"/>
      <c r="D5" s="229"/>
      <c r="E5" s="229"/>
      <c r="F5" s="229"/>
    </row>
    <row r="6" ht="15.75" thickBot="1"/>
    <row r="7" spans="1:6" ht="26.25">
      <c r="A7" s="16" t="s">
        <v>2</v>
      </c>
      <c r="B7" s="17" t="s">
        <v>3</v>
      </c>
      <c r="C7" s="17" t="s">
        <v>48</v>
      </c>
      <c r="D7" s="18" t="s">
        <v>49</v>
      </c>
      <c r="E7" s="17" t="s">
        <v>6</v>
      </c>
      <c r="F7" s="55" t="s">
        <v>50</v>
      </c>
    </row>
    <row r="8" spans="1:6" ht="30" customHeight="1">
      <c r="A8" s="20" t="s">
        <v>8</v>
      </c>
      <c r="B8" s="13" t="s">
        <v>61</v>
      </c>
      <c r="C8" s="12" t="s">
        <v>62</v>
      </c>
      <c r="D8" s="14">
        <v>1000000</v>
      </c>
      <c r="E8" s="15">
        <v>500</v>
      </c>
      <c r="F8" s="56" t="s">
        <v>64</v>
      </c>
    </row>
    <row r="9" spans="1:6" ht="30" customHeight="1" thickBot="1">
      <c r="A9" s="22" t="s">
        <v>25</v>
      </c>
      <c r="B9" s="23" t="s">
        <v>63</v>
      </c>
      <c r="C9" s="24" t="s">
        <v>52</v>
      </c>
      <c r="D9" s="25">
        <v>100000</v>
      </c>
      <c r="E9" s="26">
        <v>500</v>
      </c>
      <c r="F9" s="57"/>
    </row>
    <row r="10" spans="1:6" ht="45" customHeight="1">
      <c r="A10" s="231" t="s">
        <v>104</v>
      </c>
      <c r="B10" s="231"/>
      <c r="C10" s="231"/>
      <c r="D10" s="231"/>
      <c r="E10" s="231"/>
      <c r="F10" s="231"/>
    </row>
    <row r="12" ht="15">
      <c r="A12" s="11" t="s">
        <v>68</v>
      </c>
    </row>
    <row r="13" spans="1:6" ht="51.75" customHeight="1">
      <c r="A13" s="228" t="s">
        <v>69</v>
      </c>
      <c r="B13" s="229"/>
      <c r="C13" s="229"/>
      <c r="D13" s="229"/>
      <c r="E13" s="229"/>
      <c r="F13" s="229"/>
    </row>
    <row r="14" ht="15.75" thickBot="1"/>
    <row r="15" spans="1:6" ht="39">
      <c r="A15" s="16" t="s">
        <v>2</v>
      </c>
      <c r="B15" s="17" t="s">
        <v>3</v>
      </c>
      <c r="C15" s="17" t="s">
        <v>66</v>
      </c>
      <c r="D15" s="18" t="s">
        <v>67</v>
      </c>
      <c r="E15" s="17" t="s">
        <v>6</v>
      </c>
      <c r="F15" s="55" t="s">
        <v>106</v>
      </c>
    </row>
    <row r="16" spans="1:6" ht="51.75" thickBot="1">
      <c r="A16" s="22" t="s">
        <v>8</v>
      </c>
      <c r="B16" s="23" t="s">
        <v>65</v>
      </c>
      <c r="C16" s="105"/>
      <c r="D16" s="25" t="s">
        <v>105</v>
      </c>
      <c r="E16" s="26">
        <v>5000</v>
      </c>
      <c r="F16" s="106">
        <v>5000000</v>
      </c>
    </row>
    <row r="17" spans="1:6" ht="35.25" customHeight="1">
      <c r="A17" s="231" t="s">
        <v>107</v>
      </c>
      <c r="B17" s="231"/>
      <c r="C17" s="231"/>
      <c r="D17" s="231"/>
      <c r="E17" s="231"/>
      <c r="F17" s="231"/>
    </row>
    <row r="19" ht="15">
      <c r="A19" s="11" t="s">
        <v>423</v>
      </c>
    </row>
    <row r="20" spans="1:6" ht="15" customHeight="1">
      <c r="A20" s="228" t="s">
        <v>69</v>
      </c>
      <c r="B20" s="229"/>
      <c r="C20" s="229"/>
      <c r="D20" s="229"/>
      <c r="E20" s="229"/>
      <c r="F20" s="229"/>
    </row>
    <row r="21" ht="15.75" thickBot="1"/>
    <row r="22" spans="1:6" ht="39">
      <c r="A22" s="16" t="s">
        <v>2</v>
      </c>
      <c r="B22" s="17" t="s">
        <v>3</v>
      </c>
      <c r="C22" s="17" t="s">
        <v>66</v>
      </c>
      <c r="D22" s="18" t="s">
        <v>67</v>
      </c>
      <c r="E22" s="17" t="s">
        <v>6</v>
      </c>
      <c r="F22" s="55" t="s">
        <v>106</v>
      </c>
    </row>
    <row r="23" spans="1:6" ht="51.75" thickBot="1">
      <c r="A23" s="22" t="s">
        <v>8</v>
      </c>
      <c r="B23" s="23" t="s">
        <v>424</v>
      </c>
      <c r="C23" s="105"/>
      <c r="D23" s="25" t="s">
        <v>105</v>
      </c>
      <c r="E23" s="26">
        <v>5000</v>
      </c>
      <c r="F23" s="106">
        <v>5000000</v>
      </c>
    </row>
    <row r="24" spans="1:6" ht="15" customHeight="1">
      <c r="A24" s="231"/>
      <c r="B24" s="231"/>
      <c r="C24" s="231"/>
      <c r="D24" s="231"/>
      <c r="E24" s="231"/>
      <c r="F24" s="231"/>
    </row>
  </sheetData>
  <mergeCells count="6">
    <mergeCell ref="A24:F24"/>
    <mergeCell ref="A5:F5"/>
    <mergeCell ref="A13:F13"/>
    <mergeCell ref="A17:F17"/>
    <mergeCell ref="A10:F10"/>
    <mergeCell ref="A20:F20"/>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topLeftCell="A4">
      <selection activeCell="G7" sqref="G7"/>
    </sheetView>
  </sheetViews>
  <sheetFormatPr defaultColWidth="9.140625" defaultRowHeight="15"/>
  <cols>
    <col min="1" max="1" width="7.421875" style="0" customWidth="1"/>
    <col min="2" max="2" width="54.00390625" style="0" customWidth="1"/>
    <col min="3" max="3" width="14.7109375" style="10" customWidth="1"/>
    <col min="4" max="4" width="13.57421875" style="10" customWidth="1"/>
    <col min="5" max="5" width="17.421875" style="0" customWidth="1"/>
    <col min="6" max="6" width="9.28125" style="0" customWidth="1"/>
  </cols>
  <sheetData>
    <row r="1" ht="15.75">
      <c r="A1" s="9" t="s">
        <v>108</v>
      </c>
    </row>
    <row r="2" ht="12.75" customHeight="1"/>
    <row r="3" spans="1:6" ht="220.5" customHeight="1">
      <c r="A3" s="232" t="s">
        <v>109</v>
      </c>
      <c r="B3" s="233"/>
      <c r="C3" s="233"/>
      <c r="D3" s="233"/>
      <c r="E3" s="233"/>
      <c r="F3" s="233"/>
    </row>
    <row r="5" ht="15.75" thickBot="1"/>
    <row r="6" spans="1:6" ht="41.25" customHeight="1">
      <c r="A6" s="16" t="s">
        <v>2</v>
      </c>
      <c r="B6" s="17" t="s">
        <v>70</v>
      </c>
      <c r="C6" s="18" t="s">
        <v>71</v>
      </c>
      <c r="D6" s="18" t="s">
        <v>72</v>
      </c>
      <c r="E6" s="17" t="s">
        <v>51</v>
      </c>
      <c r="F6" s="19" t="s">
        <v>73</v>
      </c>
    </row>
    <row r="7" spans="1:6" ht="121.5" customHeight="1">
      <c r="A7" s="20" t="s">
        <v>8</v>
      </c>
      <c r="B7" s="13" t="s">
        <v>74</v>
      </c>
      <c r="C7" s="14">
        <v>40000000</v>
      </c>
      <c r="D7" s="14"/>
      <c r="E7" s="15" t="s">
        <v>75</v>
      </c>
      <c r="F7" s="29" t="s">
        <v>426</v>
      </c>
    </row>
    <row r="8" spans="1:6" ht="30" customHeight="1">
      <c r="A8" s="20" t="s">
        <v>25</v>
      </c>
      <c r="B8" s="13" t="s">
        <v>76</v>
      </c>
      <c r="C8" s="28"/>
      <c r="D8" s="14">
        <v>500000</v>
      </c>
      <c r="E8" s="15">
        <v>500</v>
      </c>
      <c r="F8" s="29" t="s">
        <v>426</v>
      </c>
    </row>
    <row r="9" spans="1:6" ht="30" customHeight="1">
      <c r="A9" s="20" t="s">
        <v>26</v>
      </c>
      <c r="B9" s="13" t="s">
        <v>77</v>
      </c>
      <c r="C9" s="28"/>
      <c r="D9" s="14">
        <v>10000000</v>
      </c>
      <c r="E9" s="15">
        <v>5000</v>
      </c>
      <c r="F9" s="29" t="s">
        <v>426</v>
      </c>
    </row>
    <row r="10" spans="1:6" ht="30" customHeight="1">
      <c r="A10" s="20" t="s">
        <v>110</v>
      </c>
      <c r="B10" s="13" t="s">
        <v>78</v>
      </c>
      <c r="C10" s="28"/>
      <c r="D10" s="14">
        <v>25000000</v>
      </c>
      <c r="E10" s="15">
        <v>5000</v>
      </c>
      <c r="F10" s="29" t="s">
        <v>426</v>
      </c>
    </row>
    <row r="11" spans="1:6" ht="30" customHeight="1">
      <c r="A11" s="20" t="s">
        <v>111</v>
      </c>
      <c r="B11" s="13" t="s">
        <v>79</v>
      </c>
      <c r="C11" s="28"/>
      <c r="D11" s="14">
        <v>2000000</v>
      </c>
      <c r="E11" s="15">
        <v>1000</v>
      </c>
      <c r="F11" s="29" t="s">
        <v>426</v>
      </c>
    </row>
    <row r="12" spans="1:6" ht="30" customHeight="1">
      <c r="A12" s="20" t="s">
        <v>112</v>
      </c>
      <c r="B12" s="13" t="s">
        <v>80</v>
      </c>
      <c r="C12" s="28"/>
      <c r="D12" s="14">
        <v>2000000</v>
      </c>
      <c r="E12" s="15">
        <v>1000</v>
      </c>
      <c r="F12" s="29" t="s">
        <v>426</v>
      </c>
    </row>
    <row r="13" spans="1:6" ht="30" customHeight="1">
      <c r="A13" s="20" t="s">
        <v>113</v>
      </c>
      <c r="B13" s="13" t="s">
        <v>81</v>
      </c>
      <c r="C13" s="28"/>
      <c r="D13" s="14">
        <v>3000000</v>
      </c>
      <c r="E13" s="15">
        <v>1000</v>
      </c>
      <c r="F13" s="29" t="s">
        <v>426</v>
      </c>
    </row>
    <row r="14" spans="1:6" ht="30" customHeight="1" thickBot="1">
      <c r="A14" s="20" t="s">
        <v>114</v>
      </c>
      <c r="B14" s="23" t="s">
        <v>82</v>
      </c>
      <c r="C14" s="30"/>
      <c r="D14" s="25">
        <v>5000000</v>
      </c>
      <c r="E14" s="26">
        <v>0</v>
      </c>
      <c r="F14" s="29" t="s">
        <v>426</v>
      </c>
    </row>
    <row r="15" ht="15">
      <c r="B15" s="107" t="s">
        <v>290</v>
      </c>
    </row>
    <row r="17" spans="1:6" ht="133.5" customHeight="1">
      <c r="A17" s="201" t="s">
        <v>115</v>
      </c>
      <c r="B17" s="202"/>
      <c r="C17" s="202"/>
      <c r="D17" s="202"/>
      <c r="E17" s="202"/>
      <c r="F17" s="202"/>
    </row>
  </sheetData>
  <mergeCells count="2">
    <mergeCell ref="A3:F3"/>
    <mergeCell ref="A17:F17"/>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9"/>
  <sheetViews>
    <sheetView showGridLines="0" workbookViewId="0" topLeftCell="A1">
      <selection activeCell="A2" sqref="A2"/>
    </sheetView>
  </sheetViews>
  <sheetFormatPr defaultColWidth="9.140625" defaultRowHeight="15"/>
  <cols>
    <col min="1" max="1" width="23.8515625" style="128" customWidth="1"/>
    <col min="2" max="2" width="10.7109375" style="130" customWidth="1"/>
    <col min="3" max="3" width="31.8515625" style="130" customWidth="1"/>
    <col min="4" max="4" width="29.8515625" style="130" customWidth="1"/>
    <col min="5" max="5" width="9.00390625" style="129" hidden="1" customWidth="1"/>
    <col min="6" max="6" width="9.28125" style="129" hidden="1" customWidth="1"/>
    <col min="7" max="8" width="10.00390625" style="129" hidden="1" customWidth="1"/>
    <col min="9" max="9" width="12.421875" style="128" customWidth="1"/>
    <col min="10" max="16384" width="9.140625" style="128" customWidth="1"/>
  </cols>
  <sheetData>
    <row r="1" ht="21" customHeight="1">
      <c r="A1" s="134"/>
    </row>
    <row r="2" ht="25.5" customHeight="1">
      <c r="A2" s="133" t="s">
        <v>178</v>
      </c>
    </row>
    <row r="3" spans="1:9" s="132" customFormat="1" ht="24">
      <c r="A3" s="135" t="s">
        <v>116</v>
      </c>
      <c r="B3" s="136" t="s">
        <v>117</v>
      </c>
      <c r="C3" s="135" t="s">
        <v>118</v>
      </c>
      <c r="D3" s="135" t="s">
        <v>119</v>
      </c>
      <c r="E3" s="137" t="s">
        <v>120</v>
      </c>
      <c r="F3" s="137" t="s">
        <v>121</v>
      </c>
      <c r="G3" s="137" t="s">
        <v>122</v>
      </c>
      <c r="H3" s="137" t="s">
        <v>123</v>
      </c>
      <c r="I3" s="138" t="s">
        <v>124</v>
      </c>
    </row>
    <row r="4" spans="1:9" s="131" customFormat="1" ht="26.25" customHeight="1">
      <c r="A4" s="139" t="s">
        <v>125</v>
      </c>
      <c r="B4" s="140">
        <v>283061</v>
      </c>
      <c r="C4" s="141" t="s">
        <v>126</v>
      </c>
      <c r="D4" s="141" t="s">
        <v>127</v>
      </c>
      <c r="E4" s="142"/>
      <c r="F4" s="142"/>
      <c r="G4" s="142"/>
      <c r="H4" s="142"/>
      <c r="I4" s="143" t="s">
        <v>128</v>
      </c>
    </row>
    <row r="5" spans="1:9" s="131" customFormat="1" ht="26.25" customHeight="1">
      <c r="A5" s="144" t="s">
        <v>129</v>
      </c>
      <c r="B5" s="145">
        <v>25543571</v>
      </c>
      <c r="C5" s="146" t="s">
        <v>130</v>
      </c>
      <c r="D5" s="146" t="s">
        <v>131</v>
      </c>
      <c r="E5" s="147"/>
      <c r="F5" s="147"/>
      <c r="G5" s="147"/>
      <c r="H5" s="147"/>
      <c r="I5" s="148" t="s">
        <v>132</v>
      </c>
    </row>
    <row r="6" spans="1:9" s="131" customFormat="1" ht="30.75" customHeight="1">
      <c r="A6" s="139" t="s">
        <v>133</v>
      </c>
      <c r="B6" s="140">
        <v>48452734</v>
      </c>
      <c r="C6" s="141" t="s">
        <v>348</v>
      </c>
      <c r="D6" s="141" t="s">
        <v>318</v>
      </c>
      <c r="E6" s="142"/>
      <c r="F6" s="142"/>
      <c r="G6" s="142"/>
      <c r="H6" s="142"/>
      <c r="I6" s="143" t="s">
        <v>134</v>
      </c>
    </row>
    <row r="7" spans="1:9" s="131" customFormat="1" ht="27.75" customHeight="1">
      <c r="A7" s="139" t="s">
        <v>319</v>
      </c>
      <c r="B7" s="140">
        <v>89605</v>
      </c>
      <c r="C7" s="141" t="s">
        <v>136</v>
      </c>
      <c r="D7" s="149" t="s">
        <v>137</v>
      </c>
      <c r="E7" s="142"/>
      <c r="F7" s="142"/>
      <c r="G7" s="142"/>
      <c r="H7" s="142"/>
      <c r="I7" s="143" t="s">
        <v>134</v>
      </c>
    </row>
    <row r="8" spans="1:9" s="131" customFormat="1" ht="38.25">
      <c r="A8" s="139" t="s">
        <v>320</v>
      </c>
      <c r="B8" s="140">
        <v>60680920</v>
      </c>
      <c r="C8" s="141" t="s">
        <v>321</v>
      </c>
      <c r="D8" s="149" t="s">
        <v>322</v>
      </c>
      <c r="E8" s="142" t="s">
        <v>140</v>
      </c>
      <c r="F8" s="142" t="s">
        <v>141</v>
      </c>
      <c r="G8" s="142">
        <v>519371488</v>
      </c>
      <c r="H8" s="142">
        <v>519322878</v>
      </c>
      <c r="I8" s="143" t="s">
        <v>134</v>
      </c>
    </row>
    <row r="9" spans="1:9" s="131" customFormat="1" ht="25.5">
      <c r="A9" s="139" t="s">
        <v>323</v>
      </c>
      <c r="B9" s="140">
        <v>13691163</v>
      </c>
      <c r="C9" s="141" t="s">
        <v>142</v>
      </c>
      <c r="D9" s="141" t="s">
        <v>324</v>
      </c>
      <c r="E9" s="142" t="s">
        <v>140</v>
      </c>
      <c r="F9" s="142" t="s">
        <v>143</v>
      </c>
      <c r="G9" s="142">
        <v>519372165</v>
      </c>
      <c r="H9" s="142">
        <v>519372405</v>
      </c>
      <c r="I9" s="143" t="s">
        <v>134</v>
      </c>
    </row>
    <row r="10" spans="1:9" s="131" customFormat="1" ht="24.75" customHeight="1">
      <c r="A10" s="236" t="s">
        <v>325</v>
      </c>
      <c r="B10" s="237">
        <v>49137158</v>
      </c>
      <c r="C10" s="141" t="s">
        <v>145</v>
      </c>
      <c r="D10" s="235" t="s">
        <v>326</v>
      </c>
      <c r="E10" s="142"/>
      <c r="F10" s="142"/>
      <c r="G10" s="142"/>
      <c r="H10" s="142"/>
      <c r="I10" s="234" t="s">
        <v>134</v>
      </c>
    </row>
    <row r="11" spans="1:9" s="131" customFormat="1" ht="24.75" customHeight="1">
      <c r="A11" s="236"/>
      <c r="B11" s="237"/>
      <c r="C11" s="141" t="s">
        <v>327</v>
      </c>
      <c r="D11" s="235"/>
      <c r="E11" s="142"/>
      <c r="F11" s="142"/>
      <c r="G11" s="142"/>
      <c r="H11" s="142"/>
      <c r="I11" s="234"/>
    </row>
    <row r="12" spans="1:9" s="131" customFormat="1" ht="24" customHeight="1">
      <c r="A12" s="139" t="s">
        <v>328</v>
      </c>
      <c r="B12" s="140">
        <v>49137182</v>
      </c>
      <c r="C12" s="141" t="s">
        <v>146</v>
      </c>
      <c r="D12" s="149" t="s">
        <v>147</v>
      </c>
      <c r="E12" s="142"/>
      <c r="F12" s="142"/>
      <c r="G12" s="142"/>
      <c r="H12" s="142"/>
      <c r="I12" s="143" t="s">
        <v>134</v>
      </c>
    </row>
    <row r="13" spans="1:9" s="131" customFormat="1" ht="38.25">
      <c r="A13" s="139" t="s">
        <v>329</v>
      </c>
      <c r="B13" s="140">
        <v>49963023</v>
      </c>
      <c r="C13" s="141" t="s">
        <v>148</v>
      </c>
      <c r="D13" s="149" t="s">
        <v>330</v>
      </c>
      <c r="E13" s="142"/>
      <c r="F13" s="142"/>
      <c r="G13" s="142"/>
      <c r="H13" s="142"/>
      <c r="I13" s="143" t="s">
        <v>134</v>
      </c>
    </row>
    <row r="14" spans="1:9" s="131" customFormat="1" ht="38.25">
      <c r="A14" s="139" t="s">
        <v>331</v>
      </c>
      <c r="B14" s="140">
        <v>49137131</v>
      </c>
      <c r="C14" s="141" t="s">
        <v>149</v>
      </c>
      <c r="D14" s="149" t="s">
        <v>332</v>
      </c>
      <c r="E14" s="142"/>
      <c r="F14" s="142"/>
      <c r="G14" s="142"/>
      <c r="H14" s="142"/>
      <c r="I14" s="143" t="s">
        <v>134</v>
      </c>
    </row>
    <row r="15" spans="1:9" s="131" customFormat="1" ht="38.25">
      <c r="A15" s="139" t="s">
        <v>333</v>
      </c>
      <c r="B15" s="140">
        <v>63433842</v>
      </c>
      <c r="C15" s="141" t="s">
        <v>150</v>
      </c>
      <c r="D15" s="141" t="s">
        <v>151</v>
      </c>
      <c r="E15" s="142"/>
      <c r="F15" s="142"/>
      <c r="G15" s="142"/>
      <c r="H15" s="142"/>
      <c r="I15" s="143" t="s">
        <v>134</v>
      </c>
    </row>
    <row r="16" spans="1:9" s="131" customFormat="1" ht="24.75" customHeight="1">
      <c r="A16" s="139" t="s">
        <v>334</v>
      </c>
      <c r="B16" s="140">
        <v>49137115</v>
      </c>
      <c r="C16" s="141" t="s">
        <v>152</v>
      </c>
      <c r="D16" s="149" t="s">
        <v>335</v>
      </c>
      <c r="E16" s="142"/>
      <c r="F16" s="142"/>
      <c r="G16" s="142"/>
      <c r="H16" s="142"/>
      <c r="I16" s="143" t="s">
        <v>134</v>
      </c>
    </row>
    <row r="17" spans="1:9" s="131" customFormat="1" ht="25.5">
      <c r="A17" s="236" t="s">
        <v>336</v>
      </c>
      <c r="B17" s="237">
        <v>63434458</v>
      </c>
      <c r="C17" s="141" t="s">
        <v>154</v>
      </c>
      <c r="D17" s="149" t="s">
        <v>155</v>
      </c>
      <c r="E17" s="142"/>
      <c r="F17" s="142"/>
      <c r="G17" s="142"/>
      <c r="H17" s="142"/>
      <c r="I17" s="234" t="s">
        <v>134</v>
      </c>
    </row>
    <row r="18" spans="1:9" s="131" customFormat="1" ht="27" customHeight="1">
      <c r="A18" s="236"/>
      <c r="B18" s="237"/>
      <c r="C18" s="141" t="s">
        <v>156</v>
      </c>
      <c r="D18" s="149" t="s">
        <v>157</v>
      </c>
      <c r="E18" s="142"/>
      <c r="F18" s="142"/>
      <c r="G18" s="142"/>
      <c r="H18" s="142"/>
      <c r="I18" s="234"/>
    </row>
    <row r="19" spans="1:9" s="131" customFormat="1" ht="27" customHeight="1">
      <c r="A19" s="236"/>
      <c r="B19" s="237"/>
      <c r="C19" s="235" t="s">
        <v>158</v>
      </c>
      <c r="D19" s="235" t="s">
        <v>157</v>
      </c>
      <c r="E19" s="142"/>
      <c r="F19" s="142"/>
      <c r="G19" s="142"/>
      <c r="H19" s="142"/>
      <c r="I19" s="234"/>
    </row>
    <row r="20" spans="1:9" s="131" customFormat="1" ht="3" customHeight="1">
      <c r="A20" s="139"/>
      <c r="B20" s="140"/>
      <c r="C20" s="235"/>
      <c r="D20" s="235"/>
      <c r="E20" s="142"/>
      <c r="F20" s="142"/>
      <c r="G20" s="142"/>
      <c r="H20" s="142"/>
      <c r="I20" s="234"/>
    </row>
    <row r="21" spans="1:9" s="131" customFormat="1" ht="33" customHeight="1">
      <c r="A21" s="236" t="s">
        <v>337</v>
      </c>
      <c r="B21" s="237">
        <v>63434504</v>
      </c>
      <c r="C21" s="141" t="s">
        <v>160</v>
      </c>
      <c r="D21" s="149" t="s">
        <v>161</v>
      </c>
      <c r="E21" s="142"/>
      <c r="F21" s="142"/>
      <c r="G21" s="142"/>
      <c r="H21" s="142"/>
      <c r="I21" s="234" t="s">
        <v>134</v>
      </c>
    </row>
    <row r="22" spans="1:9" s="131" customFormat="1" ht="28.5" customHeight="1">
      <c r="A22" s="236"/>
      <c r="B22" s="237"/>
      <c r="C22" s="149" t="s">
        <v>162</v>
      </c>
      <c r="D22" s="149" t="s">
        <v>163</v>
      </c>
      <c r="E22" s="142"/>
      <c r="F22" s="142"/>
      <c r="G22" s="142"/>
      <c r="H22" s="142"/>
      <c r="I22" s="234"/>
    </row>
    <row r="23" spans="1:9" s="131" customFormat="1" ht="21" customHeight="1">
      <c r="A23" s="236" t="s">
        <v>338</v>
      </c>
      <c r="B23" s="237">
        <v>63434466</v>
      </c>
      <c r="C23" s="141" t="s">
        <v>164</v>
      </c>
      <c r="D23" s="141" t="s">
        <v>165</v>
      </c>
      <c r="E23" s="142"/>
      <c r="F23" s="142"/>
      <c r="G23" s="142"/>
      <c r="H23" s="142"/>
      <c r="I23" s="234" t="s">
        <v>134</v>
      </c>
    </row>
    <row r="24" spans="1:9" s="131" customFormat="1" ht="27.75" customHeight="1">
      <c r="A24" s="236"/>
      <c r="B24" s="237"/>
      <c r="C24" s="141" t="s">
        <v>166</v>
      </c>
      <c r="D24" s="141" t="s">
        <v>167</v>
      </c>
      <c r="E24" s="142"/>
      <c r="F24" s="142"/>
      <c r="G24" s="142"/>
      <c r="H24" s="142"/>
      <c r="I24" s="234"/>
    </row>
    <row r="25" spans="1:9" s="131" customFormat="1" ht="27.75" customHeight="1">
      <c r="A25" s="236"/>
      <c r="B25" s="237"/>
      <c r="C25" s="149" t="s">
        <v>339</v>
      </c>
      <c r="D25" s="149" t="s">
        <v>168</v>
      </c>
      <c r="E25" s="142"/>
      <c r="F25" s="142"/>
      <c r="G25" s="142"/>
      <c r="H25" s="142"/>
      <c r="I25" s="234"/>
    </row>
    <row r="26" spans="1:9" s="131" customFormat="1" ht="38.25">
      <c r="A26" s="139" t="s">
        <v>340</v>
      </c>
      <c r="B26" s="140">
        <v>63434474</v>
      </c>
      <c r="C26" s="141" t="s">
        <v>341</v>
      </c>
      <c r="D26" s="141" t="s">
        <v>342</v>
      </c>
      <c r="E26" s="142"/>
      <c r="F26" s="142"/>
      <c r="G26" s="142"/>
      <c r="H26" s="142"/>
      <c r="I26" s="143" t="s">
        <v>134</v>
      </c>
    </row>
    <row r="27" spans="1:9" s="131" customFormat="1" ht="38.25">
      <c r="A27" s="139" t="s">
        <v>343</v>
      </c>
      <c r="B27" s="140">
        <v>60680539</v>
      </c>
      <c r="C27" s="141" t="s">
        <v>171</v>
      </c>
      <c r="D27" s="141" t="s">
        <v>172</v>
      </c>
      <c r="E27" s="142"/>
      <c r="F27" s="142"/>
      <c r="G27" s="142"/>
      <c r="H27" s="142"/>
      <c r="I27" s="143" t="s">
        <v>134</v>
      </c>
    </row>
    <row r="28" spans="1:9" s="131" customFormat="1" ht="24" customHeight="1">
      <c r="A28" s="139" t="s">
        <v>344</v>
      </c>
      <c r="B28" s="140">
        <v>60680709</v>
      </c>
      <c r="C28" s="141" t="s">
        <v>174</v>
      </c>
      <c r="D28" s="141" t="s">
        <v>345</v>
      </c>
      <c r="E28" s="142"/>
      <c r="F28" s="142"/>
      <c r="G28" s="142"/>
      <c r="H28" s="142"/>
      <c r="I28" s="143" t="s">
        <v>134</v>
      </c>
    </row>
    <row r="29" spans="1:9" s="131" customFormat="1" ht="29.25" customHeight="1">
      <c r="A29" s="139" t="s">
        <v>346</v>
      </c>
      <c r="B29" s="140">
        <v>70436304</v>
      </c>
      <c r="C29" s="141" t="s">
        <v>176</v>
      </c>
      <c r="D29" s="141" t="s">
        <v>177</v>
      </c>
      <c r="E29" s="142"/>
      <c r="F29" s="142"/>
      <c r="G29" s="142"/>
      <c r="H29" s="142"/>
      <c r="I29" s="143" t="s">
        <v>134</v>
      </c>
    </row>
  </sheetData>
  <mergeCells count="15">
    <mergeCell ref="I10:I11"/>
    <mergeCell ref="D10:D11"/>
    <mergeCell ref="A10:A11"/>
    <mergeCell ref="B10:B11"/>
    <mergeCell ref="A23:A25"/>
    <mergeCell ref="B23:B25"/>
    <mergeCell ref="I23:I25"/>
    <mergeCell ref="D19:D20"/>
    <mergeCell ref="I17:I20"/>
    <mergeCell ref="A17:A19"/>
    <mergeCell ref="B17:B19"/>
    <mergeCell ref="A21:A22"/>
    <mergeCell ref="B21:B22"/>
    <mergeCell ref="I21:I22"/>
    <mergeCell ref="C19:C20"/>
  </mergeCells>
  <printOptions horizontalCentered="1"/>
  <pageMargins left="0.3937007874015748" right="0.3937007874015748" top="0.984251968503937" bottom="0.5905511811023623" header="0.5118110236220472" footer="0.5118110236220472"/>
  <pageSetup cellComments="asDisplayed" horizontalDpi="300" verticalDpi="300" orientation="portrait" paperSize="9" scale="85" r:id="rId1"/>
  <headerFooter alignWithMargins="0">
    <oddHeader>&amp;LMěsto Břeclav&amp;RSeznam spolupojištěných</oddHeader>
    <oddFooter>&amp;RStrana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6"/>
  <sheetViews>
    <sheetView showGridLines="0" workbookViewId="0" topLeftCell="A1">
      <pane ySplit="2" topLeftCell="A3" activePane="bottomLeft" state="frozen"/>
      <selection pane="topLeft" activeCell="E25" sqref="E25"/>
      <selection pane="bottomLeft" activeCell="J3" sqref="J3"/>
    </sheetView>
  </sheetViews>
  <sheetFormatPr defaultColWidth="9.140625" defaultRowHeight="15"/>
  <cols>
    <col min="1" max="1" width="14.57421875" style="61" customWidth="1"/>
    <col min="2" max="2" width="16.421875" style="61" customWidth="1"/>
    <col min="3" max="3" width="46.140625" style="61" customWidth="1"/>
    <col min="4" max="4" width="20.421875" style="61" customWidth="1"/>
    <col min="5" max="5" width="8.421875" style="61" customWidth="1"/>
    <col min="6" max="6" width="9.7109375" style="61" customWidth="1"/>
    <col min="7" max="7" width="8.28125" style="61" customWidth="1"/>
    <col min="8" max="9" width="10.140625" style="70" customWidth="1"/>
    <col min="10" max="10" width="18.8515625" style="61" customWidth="1"/>
    <col min="11" max="256" width="9.140625" style="61" customWidth="1"/>
    <col min="257" max="257" width="14.57421875" style="61" customWidth="1"/>
    <col min="258" max="258" width="16.421875" style="61" customWidth="1"/>
    <col min="259" max="259" width="46.140625" style="61" customWidth="1"/>
    <col min="260" max="260" width="20.421875" style="61" customWidth="1"/>
    <col min="261" max="261" width="8.421875" style="61" customWidth="1"/>
    <col min="262" max="262" width="9.7109375" style="61" customWidth="1"/>
    <col min="263" max="263" width="8.28125" style="61" customWidth="1"/>
    <col min="264" max="265" width="10.140625" style="61" customWidth="1"/>
    <col min="266" max="266" width="18.8515625" style="61" customWidth="1"/>
    <col min="267" max="512" width="9.140625" style="61" customWidth="1"/>
    <col min="513" max="513" width="14.57421875" style="61" customWidth="1"/>
    <col min="514" max="514" width="16.421875" style="61" customWidth="1"/>
    <col min="515" max="515" width="46.140625" style="61" customWidth="1"/>
    <col min="516" max="516" width="20.421875" style="61" customWidth="1"/>
    <col min="517" max="517" width="8.421875" style="61" customWidth="1"/>
    <col min="518" max="518" width="9.7109375" style="61" customWidth="1"/>
    <col min="519" max="519" width="8.28125" style="61" customWidth="1"/>
    <col min="520" max="521" width="10.140625" style="61" customWidth="1"/>
    <col min="522" max="522" width="18.8515625" style="61" customWidth="1"/>
    <col min="523" max="768" width="9.140625" style="61" customWidth="1"/>
    <col min="769" max="769" width="14.57421875" style="61" customWidth="1"/>
    <col min="770" max="770" width="16.421875" style="61" customWidth="1"/>
    <col min="771" max="771" width="46.140625" style="61" customWidth="1"/>
    <col min="772" max="772" width="20.421875" style="61" customWidth="1"/>
    <col min="773" max="773" width="8.421875" style="61" customWidth="1"/>
    <col min="774" max="774" width="9.7109375" style="61" customWidth="1"/>
    <col min="775" max="775" width="8.28125" style="61" customWidth="1"/>
    <col min="776" max="777" width="10.140625" style="61" customWidth="1"/>
    <col min="778" max="778" width="18.8515625" style="61" customWidth="1"/>
    <col min="779" max="1024" width="9.140625" style="61" customWidth="1"/>
    <col min="1025" max="1025" width="14.57421875" style="61" customWidth="1"/>
    <col min="1026" max="1026" width="16.421875" style="61" customWidth="1"/>
    <col min="1027" max="1027" width="46.140625" style="61" customWidth="1"/>
    <col min="1028" max="1028" width="20.421875" style="61" customWidth="1"/>
    <col min="1029" max="1029" width="8.421875" style="61" customWidth="1"/>
    <col min="1030" max="1030" width="9.7109375" style="61" customWidth="1"/>
    <col min="1031" max="1031" width="8.28125" style="61" customWidth="1"/>
    <col min="1032" max="1033" width="10.140625" style="61" customWidth="1"/>
    <col min="1034" max="1034" width="18.8515625" style="61" customWidth="1"/>
    <col min="1035" max="1280" width="9.140625" style="61" customWidth="1"/>
    <col min="1281" max="1281" width="14.57421875" style="61" customWidth="1"/>
    <col min="1282" max="1282" width="16.421875" style="61" customWidth="1"/>
    <col min="1283" max="1283" width="46.140625" style="61" customWidth="1"/>
    <col min="1284" max="1284" width="20.421875" style="61" customWidth="1"/>
    <col min="1285" max="1285" width="8.421875" style="61" customWidth="1"/>
    <col min="1286" max="1286" width="9.7109375" style="61" customWidth="1"/>
    <col min="1287" max="1287" width="8.28125" style="61" customWidth="1"/>
    <col min="1288" max="1289" width="10.140625" style="61" customWidth="1"/>
    <col min="1290" max="1290" width="18.8515625" style="61" customWidth="1"/>
    <col min="1291" max="1536" width="9.140625" style="61" customWidth="1"/>
    <col min="1537" max="1537" width="14.57421875" style="61" customWidth="1"/>
    <col min="1538" max="1538" width="16.421875" style="61" customWidth="1"/>
    <col min="1539" max="1539" width="46.140625" style="61" customWidth="1"/>
    <col min="1540" max="1540" width="20.421875" style="61" customWidth="1"/>
    <col min="1541" max="1541" width="8.421875" style="61" customWidth="1"/>
    <col min="1542" max="1542" width="9.7109375" style="61" customWidth="1"/>
    <col min="1543" max="1543" width="8.28125" style="61" customWidth="1"/>
    <col min="1544" max="1545" width="10.140625" style="61" customWidth="1"/>
    <col min="1546" max="1546" width="18.8515625" style="61" customWidth="1"/>
    <col min="1547" max="1792" width="9.140625" style="61" customWidth="1"/>
    <col min="1793" max="1793" width="14.57421875" style="61" customWidth="1"/>
    <col min="1794" max="1794" width="16.421875" style="61" customWidth="1"/>
    <col min="1795" max="1795" width="46.140625" style="61" customWidth="1"/>
    <col min="1796" max="1796" width="20.421875" style="61" customWidth="1"/>
    <col min="1797" max="1797" width="8.421875" style="61" customWidth="1"/>
    <col min="1798" max="1798" width="9.7109375" style="61" customWidth="1"/>
    <col min="1799" max="1799" width="8.28125" style="61" customWidth="1"/>
    <col min="1800" max="1801" width="10.140625" style="61" customWidth="1"/>
    <col min="1802" max="1802" width="18.8515625" style="61" customWidth="1"/>
    <col min="1803" max="2048" width="9.140625" style="61" customWidth="1"/>
    <col min="2049" max="2049" width="14.57421875" style="61" customWidth="1"/>
    <col min="2050" max="2050" width="16.421875" style="61" customWidth="1"/>
    <col min="2051" max="2051" width="46.140625" style="61" customWidth="1"/>
    <col min="2052" max="2052" width="20.421875" style="61" customWidth="1"/>
    <col min="2053" max="2053" width="8.421875" style="61" customWidth="1"/>
    <col min="2054" max="2054" width="9.7109375" style="61" customWidth="1"/>
    <col min="2055" max="2055" width="8.28125" style="61" customWidth="1"/>
    <col min="2056" max="2057" width="10.140625" style="61" customWidth="1"/>
    <col min="2058" max="2058" width="18.8515625" style="61" customWidth="1"/>
    <col min="2059" max="2304" width="9.140625" style="61" customWidth="1"/>
    <col min="2305" max="2305" width="14.57421875" style="61" customWidth="1"/>
    <col min="2306" max="2306" width="16.421875" style="61" customWidth="1"/>
    <col min="2307" max="2307" width="46.140625" style="61" customWidth="1"/>
    <col min="2308" max="2308" width="20.421875" style="61" customWidth="1"/>
    <col min="2309" max="2309" width="8.421875" style="61" customWidth="1"/>
    <col min="2310" max="2310" width="9.7109375" style="61" customWidth="1"/>
    <col min="2311" max="2311" width="8.28125" style="61" customWidth="1"/>
    <col min="2312" max="2313" width="10.140625" style="61" customWidth="1"/>
    <col min="2314" max="2314" width="18.8515625" style="61" customWidth="1"/>
    <col min="2315" max="2560" width="9.140625" style="61" customWidth="1"/>
    <col min="2561" max="2561" width="14.57421875" style="61" customWidth="1"/>
    <col min="2562" max="2562" width="16.421875" style="61" customWidth="1"/>
    <col min="2563" max="2563" width="46.140625" style="61" customWidth="1"/>
    <col min="2564" max="2564" width="20.421875" style="61" customWidth="1"/>
    <col min="2565" max="2565" width="8.421875" style="61" customWidth="1"/>
    <col min="2566" max="2566" width="9.7109375" style="61" customWidth="1"/>
    <col min="2567" max="2567" width="8.28125" style="61" customWidth="1"/>
    <col min="2568" max="2569" width="10.140625" style="61" customWidth="1"/>
    <col min="2570" max="2570" width="18.8515625" style="61" customWidth="1"/>
    <col min="2571" max="2816" width="9.140625" style="61" customWidth="1"/>
    <col min="2817" max="2817" width="14.57421875" style="61" customWidth="1"/>
    <col min="2818" max="2818" width="16.421875" style="61" customWidth="1"/>
    <col min="2819" max="2819" width="46.140625" style="61" customWidth="1"/>
    <col min="2820" max="2820" width="20.421875" style="61" customWidth="1"/>
    <col min="2821" max="2821" width="8.421875" style="61" customWidth="1"/>
    <col min="2822" max="2822" width="9.7109375" style="61" customWidth="1"/>
    <col min="2823" max="2823" width="8.28125" style="61" customWidth="1"/>
    <col min="2824" max="2825" width="10.140625" style="61" customWidth="1"/>
    <col min="2826" max="2826" width="18.8515625" style="61" customWidth="1"/>
    <col min="2827" max="3072" width="9.140625" style="61" customWidth="1"/>
    <col min="3073" max="3073" width="14.57421875" style="61" customWidth="1"/>
    <col min="3074" max="3074" width="16.421875" style="61" customWidth="1"/>
    <col min="3075" max="3075" width="46.140625" style="61" customWidth="1"/>
    <col min="3076" max="3076" width="20.421875" style="61" customWidth="1"/>
    <col min="3077" max="3077" width="8.421875" style="61" customWidth="1"/>
    <col min="3078" max="3078" width="9.7109375" style="61" customWidth="1"/>
    <col min="3079" max="3079" width="8.28125" style="61" customWidth="1"/>
    <col min="3080" max="3081" width="10.140625" style="61" customWidth="1"/>
    <col min="3082" max="3082" width="18.8515625" style="61" customWidth="1"/>
    <col min="3083" max="3328" width="9.140625" style="61" customWidth="1"/>
    <col min="3329" max="3329" width="14.57421875" style="61" customWidth="1"/>
    <col min="3330" max="3330" width="16.421875" style="61" customWidth="1"/>
    <col min="3331" max="3331" width="46.140625" style="61" customWidth="1"/>
    <col min="3332" max="3332" width="20.421875" style="61" customWidth="1"/>
    <col min="3333" max="3333" width="8.421875" style="61" customWidth="1"/>
    <col min="3334" max="3334" width="9.7109375" style="61" customWidth="1"/>
    <col min="3335" max="3335" width="8.28125" style="61" customWidth="1"/>
    <col min="3336" max="3337" width="10.140625" style="61" customWidth="1"/>
    <col min="3338" max="3338" width="18.8515625" style="61" customWidth="1"/>
    <col min="3339" max="3584" width="9.140625" style="61" customWidth="1"/>
    <col min="3585" max="3585" width="14.57421875" style="61" customWidth="1"/>
    <col min="3586" max="3586" width="16.421875" style="61" customWidth="1"/>
    <col min="3587" max="3587" width="46.140625" style="61" customWidth="1"/>
    <col min="3588" max="3588" width="20.421875" style="61" customWidth="1"/>
    <col min="3589" max="3589" width="8.421875" style="61" customWidth="1"/>
    <col min="3590" max="3590" width="9.7109375" style="61" customWidth="1"/>
    <col min="3591" max="3591" width="8.28125" style="61" customWidth="1"/>
    <col min="3592" max="3593" width="10.140625" style="61" customWidth="1"/>
    <col min="3594" max="3594" width="18.8515625" style="61" customWidth="1"/>
    <col min="3595" max="3840" width="9.140625" style="61" customWidth="1"/>
    <col min="3841" max="3841" width="14.57421875" style="61" customWidth="1"/>
    <col min="3842" max="3842" width="16.421875" style="61" customWidth="1"/>
    <col min="3843" max="3843" width="46.140625" style="61" customWidth="1"/>
    <col min="3844" max="3844" width="20.421875" style="61" customWidth="1"/>
    <col min="3845" max="3845" width="8.421875" style="61" customWidth="1"/>
    <col min="3846" max="3846" width="9.7109375" style="61" customWidth="1"/>
    <col min="3847" max="3847" width="8.28125" style="61" customWidth="1"/>
    <col min="3848" max="3849" width="10.140625" style="61" customWidth="1"/>
    <col min="3850" max="3850" width="18.8515625" style="61" customWidth="1"/>
    <col min="3851" max="4096" width="9.140625" style="61" customWidth="1"/>
    <col min="4097" max="4097" width="14.57421875" style="61" customWidth="1"/>
    <col min="4098" max="4098" width="16.421875" style="61" customWidth="1"/>
    <col min="4099" max="4099" width="46.140625" style="61" customWidth="1"/>
    <col min="4100" max="4100" width="20.421875" style="61" customWidth="1"/>
    <col min="4101" max="4101" width="8.421875" style="61" customWidth="1"/>
    <col min="4102" max="4102" width="9.7109375" style="61" customWidth="1"/>
    <col min="4103" max="4103" width="8.28125" style="61" customWidth="1"/>
    <col min="4104" max="4105" width="10.140625" style="61" customWidth="1"/>
    <col min="4106" max="4106" width="18.8515625" style="61" customWidth="1"/>
    <col min="4107" max="4352" width="9.140625" style="61" customWidth="1"/>
    <col min="4353" max="4353" width="14.57421875" style="61" customWidth="1"/>
    <col min="4354" max="4354" width="16.421875" style="61" customWidth="1"/>
    <col min="4355" max="4355" width="46.140625" style="61" customWidth="1"/>
    <col min="4356" max="4356" width="20.421875" style="61" customWidth="1"/>
    <col min="4357" max="4357" width="8.421875" style="61" customWidth="1"/>
    <col min="4358" max="4358" width="9.7109375" style="61" customWidth="1"/>
    <col min="4359" max="4359" width="8.28125" style="61" customWidth="1"/>
    <col min="4360" max="4361" width="10.140625" style="61" customWidth="1"/>
    <col min="4362" max="4362" width="18.8515625" style="61" customWidth="1"/>
    <col min="4363" max="4608" width="9.140625" style="61" customWidth="1"/>
    <col min="4609" max="4609" width="14.57421875" style="61" customWidth="1"/>
    <col min="4610" max="4610" width="16.421875" style="61" customWidth="1"/>
    <col min="4611" max="4611" width="46.140625" style="61" customWidth="1"/>
    <col min="4612" max="4612" width="20.421875" style="61" customWidth="1"/>
    <col min="4613" max="4613" width="8.421875" style="61" customWidth="1"/>
    <col min="4614" max="4614" width="9.7109375" style="61" customWidth="1"/>
    <col min="4615" max="4615" width="8.28125" style="61" customWidth="1"/>
    <col min="4616" max="4617" width="10.140625" style="61" customWidth="1"/>
    <col min="4618" max="4618" width="18.8515625" style="61" customWidth="1"/>
    <col min="4619" max="4864" width="9.140625" style="61" customWidth="1"/>
    <col min="4865" max="4865" width="14.57421875" style="61" customWidth="1"/>
    <col min="4866" max="4866" width="16.421875" style="61" customWidth="1"/>
    <col min="4867" max="4867" width="46.140625" style="61" customWidth="1"/>
    <col min="4868" max="4868" width="20.421875" style="61" customWidth="1"/>
    <col min="4869" max="4869" width="8.421875" style="61" customWidth="1"/>
    <col min="4870" max="4870" width="9.7109375" style="61" customWidth="1"/>
    <col min="4871" max="4871" width="8.28125" style="61" customWidth="1"/>
    <col min="4872" max="4873" width="10.140625" style="61" customWidth="1"/>
    <col min="4874" max="4874" width="18.8515625" style="61" customWidth="1"/>
    <col min="4875" max="5120" width="9.140625" style="61" customWidth="1"/>
    <col min="5121" max="5121" width="14.57421875" style="61" customWidth="1"/>
    <col min="5122" max="5122" width="16.421875" style="61" customWidth="1"/>
    <col min="5123" max="5123" width="46.140625" style="61" customWidth="1"/>
    <col min="5124" max="5124" width="20.421875" style="61" customWidth="1"/>
    <col min="5125" max="5125" width="8.421875" style="61" customWidth="1"/>
    <col min="5126" max="5126" width="9.7109375" style="61" customWidth="1"/>
    <col min="5127" max="5127" width="8.28125" style="61" customWidth="1"/>
    <col min="5128" max="5129" width="10.140625" style="61" customWidth="1"/>
    <col min="5130" max="5130" width="18.8515625" style="61" customWidth="1"/>
    <col min="5131" max="5376" width="9.140625" style="61" customWidth="1"/>
    <col min="5377" max="5377" width="14.57421875" style="61" customWidth="1"/>
    <col min="5378" max="5378" width="16.421875" style="61" customWidth="1"/>
    <col min="5379" max="5379" width="46.140625" style="61" customWidth="1"/>
    <col min="5380" max="5380" width="20.421875" style="61" customWidth="1"/>
    <col min="5381" max="5381" width="8.421875" style="61" customWidth="1"/>
    <col min="5382" max="5382" width="9.7109375" style="61" customWidth="1"/>
    <col min="5383" max="5383" width="8.28125" style="61" customWidth="1"/>
    <col min="5384" max="5385" width="10.140625" style="61" customWidth="1"/>
    <col min="5386" max="5386" width="18.8515625" style="61" customWidth="1"/>
    <col min="5387" max="5632" width="9.140625" style="61" customWidth="1"/>
    <col min="5633" max="5633" width="14.57421875" style="61" customWidth="1"/>
    <col min="5634" max="5634" width="16.421875" style="61" customWidth="1"/>
    <col min="5635" max="5635" width="46.140625" style="61" customWidth="1"/>
    <col min="5636" max="5636" width="20.421875" style="61" customWidth="1"/>
    <col min="5637" max="5637" width="8.421875" style="61" customWidth="1"/>
    <col min="5638" max="5638" width="9.7109375" style="61" customWidth="1"/>
    <col min="5639" max="5639" width="8.28125" style="61" customWidth="1"/>
    <col min="5640" max="5641" width="10.140625" style="61" customWidth="1"/>
    <col min="5642" max="5642" width="18.8515625" style="61" customWidth="1"/>
    <col min="5643" max="5888" width="9.140625" style="61" customWidth="1"/>
    <col min="5889" max="5889" width="14.57421875" style="61" customWidth="1"/>
    <col min="5890" max="5890" width="16.421875" style="61" customWidth="1"/>
    <col min="5891" max="5891" width="46.140625" style="61" customWidth="1"/>
    <col min="5892" max="5892" width="20.421875" style="61" customWidth="1"/>
    <col min="5893" max="5893" width="8.421875" style="61" customWidth="1"/>
    <col min="5894" max="5894" width="9.7109375" style="61" customWidth="1"/>
    <col min="5895" max="5895" width="8.28125" style="61" customWidth="1"/>
    <col min="5896" max="5897" width="10.140625" style="61" customWidth="1"/>
    <col min="5898" max="5898" width="18.8515625" style="61" customWidth="1"/>
    <col min="5899" max="6144" width="9.140625" style="61" customWidth="1"/>
    <col min="6145" max="6145" width="14.57421875" style="61" customWidth="1"/>
    <col min="6146" max="6146" width="16.421875" style="61" customWidth="1"/>
    <col min="6147" max="6147" width="46.140625" style="61" customWidth="1"/>
    <col min="6148" max="6148" width="20.421875" style="61" customWidth="1"/>
    <col min="6149" max="6149" width="8.421875" style="61" customWidth="1"/>
    <col min="6150" max="6150" width="9.7109375" style="61" customWidth="1"/>
    <col min="6151" max="6151" width="8.28125" style="61" customWidth="1"/>
    <col min="6152" max="6153" width="10.140625" style="61" customWidth="1"/>
    <col min="6154" max="6154" width="18.8515625" style="61" customWidth="1"/>
    <col min="6155" max="6400" width="9.140625" style="61" customWidth="1"/>
    <col min="6401" max="6401" width="14.57421875" style="61" customWidth="1"/>
    <col min="6402" max="6402" width="16.421875" style="61" customWidth="1"/>
    <col min="6403" max="6403" width="46.140625" style="61" customWidth="1"/>
    <col min="6404" max="6404" width="20.421875" style="61" customWidth="1"/>
    <col min="6405" max="6405" width="8.421875" style="61" customWidth="1"/>
    <col min="6406" max="6406" width="9.7109375" style="61" customWidth="1"/>
    <col min="6407" max="6407" width="8.28125" style="61" customWidth="1"/>
    <col min="6408" max="6409" width="10.140625" style="61" customWidth="1"/>
    <col min="6410" max="6410" width="18.8515625" style="61" customWidth="1"/>
    <col min="6411" max="6656" width="9.140625" style="61" customWidth="1"/>
    <col min="6657" max="6657" width="14.57421875" style="61" customWidth="1"/>
    <col min="6658" max="6658" width="16.421875" style="61" customWidth="1"/>
    <col min="6659" max="6659" width="46.140625" style="61" customWidth="1"/>
    <col min="6660" max="6660" width="20.421875" style="61" customWidth="1"/>
    <col min="6661" max="6661" width="8.421875" style="61" customWidth="1"/>
    <col min="6662" max="6662" width="9.7109375" style="61" customWidth="1"/>
    <col min="6663" max="6663" width="8.28125" style="61" customWidth="1"/>
    <col min="6664" max="6665" width="10.140625" style="61" customWidth="1"/>
    <col min="6666" max="6666" width="18.8515625" style="61" customWidth="1"/>
    <col min="6667" max="6912" width="9.140625" style="61" customWidth="1"/>
    <col min="6913" max="6913" width="14.57421875" style="61" customWidth="1"/>
    <col min="6914" max="6914" width="16.421875" style="61" customWidth="1"/>
    <col min="6915" max="6915" width="46.140625" style="61" customWidth="1"/>
    <col min="6916" max="6916" width="20.421875" style="61" customWidth="1"/>
    <col min="6917" max="6917" width="8.421875" style="61" customWidth="1"/>
    <col min="6918" max="6918" width="9.7109375" style="61" customWidth="1"/>
    <col min="6919" max="6919" width="8.28125" style="61" customWidth="1"/>
    <col min="6920" max="6921" width="10.140625" style="61" customWidth="1"/>
    <col min="6922" max="6922" width="18.8515625" style="61" customWidth="1"/>
    <col min="6923" max="7168" width="9.140625" style="61" customWidth="1"/>
    <col min="7169" max="7169" width="14.57421875" style="61" customWidth="1"/>
    <col min="7170" max="7170" width="16.421875" style="61" customWidth="1"/>
    <col min="7171" max="7171" width="46.140625" style="61" customWidth="1"/>
    <col min="7172" max="7172" width="20.421875" style="61" customWidth="1"/>
    <col min="7173" max="7173" width="8.421875" style="61" customWidth="1"/>
    <col min="7174" max="7174" width="9.7109375" style="61" customWidth="1"/>
    <col min="7175" max="7175" width="8.28125" style="61" customWidth="1"/>
    <col min="7176" max="7177" width="10.140625" style="61" customWidth="1"/>
    <col min="7178" max="7178" width="18.8515625" style="61" customWidth="1"/>
    <col min="7179" max="7424" width="9.140625" style="61" customWidth="1"/>
    <col min="7425" max="7425" width="14.57421875" style="61" customWidth="1"/>
    <col min="7426" max="7426" width="16.421875" style="61" customWidth="1"/>
    <col min="7427" max="7427" width="46.140625" style="61" customWidth="1"/>
    <col min="7428" max="7428" width="20.421875" style="61" customWidth="1"/>
    <col min="7429" max="7429" width="8.421875" style="61" customWidth="1"/>
    <col min="7430" max="7430" width="9.7109375" style="61" customWidth="1"/>
    <col min="7431" max="7431" width="8.28125" style="61" customWidth="1"/>
    <col min="7432" max="7433" width="10.140625" style="61" customWidth="1"/>
    <col min="7434" max="7434" width="18.8515625" style="61" customWidth="1"/>
    <col min="7435" max="7680" width="9.140625" style="61" customWidth="1"/>
    <col min="7681" max="7681" width="14.57421875" style="61" customWidth="1"/>
    <col min="7682" max="7682" width="16.421875" style="61" customWidth="1"/>
    <col min="7683" max="7683" width="46.140625" style="61" customWidth="1"/>
    <col min="7684" max="7684" width="20.421875" style="61" customWidth="1"/>
    <col min="7685" max="7685" width="8.421875" style="61" customWidth="1"/>
    <col min="7686" max="7686" width="9.7109375" style="61" customWidth="1"/>
    <col min="7687" max="7687" width="8.28125" style="61" customWidth="1"/>
    <col min="7688" max="7689" width="10.140625" style="61" customWidth="1"/>
    <col min="7690" max="7690" width="18.8515625" style="61" customWidth="1"/>
    <col min="7691" max="7936" width="9.140625" style="61" customWidth="1"/>
    <col min="7937" max="7937" width="14.57421875" style="61" customWidth="1"/>
    <col min="7938" max="7938" width="16.421875" style="61" customWidth="1"/>
    <col min="7939" max="7939" width="46.140625" style="61" customWidth="1"/>
    <col min="7940" max="7940" width="20.421875" style="61" customWidth="1"/>
    <col min="7941" max="7941" width="8.421875" style="61" customWidth="1"/>
    <col min="7942" max="7942" width="9.7109375" style="61" customWidth="1"/>
    <col min="7943" max="7943" width="8.28125" style="61" customWidth="1"/>
    <col min="7944" max="7945" width="10.140625" style="61" customWidth="1"/>
    <col min="7946" max="7946" width="18.8515625" style="61" customWidth="1"/>
    <col min="7947" max="8192" width="9.140625" style="61" customWidth="1"/>
    <col min="8193" max="8193" width="14.57421875" style="61" customWidth="1"/>
    <col min="8194" max="8194" width="16.421875" style="61" customWidth="1"/>
    <col min="8195" max="8195" width="46.140625" style="61" customWidth="1"/>
    <col min="8196" max="8196" width="20.421875" style="61" customWidth="1"/>
    <col min="8197" max="8197" width="8.421875" style="61" customWidth="1"/>
    <col min="8198" max="8198" width="9.7109375" style="61" customWidth="1"/>
    <col min="8199" max="8199" width="8.28125" style="61" customWidth="1"/>
    <col min="8200" max="8201" width="10.140625" style="61" customWidth="1"/>
    <col min="8202" max="8202" width="18.8515625" style="61" customWidth="1"/>
    <col min="8203" max="8448" width="9.140625" style="61" customWidth="1"/>
    <col min="8449" max="8449" width="14.57421875" style="61" customWidth="1"/>
    <col min="8450" max="8450" width="16.421875" style="61" customWidth="1"/>
    <col min="8451" max="8451" width="46.140625" style="61" customWidth="1"/>
    <col min="8452" max="8452" width="20.421875" style="61" customWidth="1"/>
    <col min="8453" max="8453" width="8.421875" style="61" customWidth="1"/>
    <col min="8454" max="8454" width="9.7109375" style="61" customWidth="1"/>
    <col min="8455" max="8455" width="8.28125" style="61" customWidth="1"/>
    <col min="8456" max="8457" width="10.140625" style="61" customWidth="1"/>
    <col min="8458" max="8458" width="18.8515625" style="61" customWidth="1"/>
    <col min="8459" max="8704" width="9.140625" style="61" customWidth="1"/>
    <col min="8705" max="8705" width="14.57421875" style="61" customWidth="1"/>
    <col min="8706" max="8706" width="16.421875" style="61" customWidth="1"/>
    <col min="8707" max="8707" width="46.140625" style="61" customWidth="1"/>
    <col min="8708" max="8708" width="20.421875" style="61" customWidth="1"/>
    <col min="8709" max="8709" width="8.421875" style="61" customWidth="1"/>
    <col min="8710" max="8710" width="9.7109375" style="61" customWidth="1"/>
    <col min="8711" max="8711" width="8.28125" style="61" customWidth="1"/>
    <col min="8712" max="8713" width="10.140625" style="61" customWidth="1"/>
    <col min="8714" max="8714" width="18.8515625" style="61" customWidth="1"/>
    <col min="8715" max="8960" width="9.140625" style="61" customWidth="1"/>
    <col min="8961" max="8961" width="14.57421875" style="61" customWidth="1"/>
    <col min="8962" max="8962" width="16.421875" style="61" customWidth="1"/>
    <col min="8963" max="8963" width="46.140625" style="61" customWidth="1"/>
    <col min="8964" max="8964" width="20.421875" style="61" customWidth="1"/>
    <col min="8965" max="8965" width="8.421875" style="61" customWidth="1"/>
    <col min="8966" max="8966" width="9.7109375" style="61" customWidth="1"/>
    <col min="8967" max="8967" width="8.28125" style="61" customWidth="1"/>
    <col min="8968" max="8969" width="10.140625" style="61" customWidth="1"/>
    <col min="8970" max="8970" width="18.8515625" style="61" customWidth="1"/>
    <col min="8971" max="9216" width="9.140625" style="61" customWidth="1"/>
    <col min="9217" max="9217" width="14.57421875" style="61" customWidth="1"/>
    <col min="9218" max="9218" width="16.421875" style="61" customWidth="1"/>
    <col min="9219" max="9219" width="46.140625" style="61" customWidth="1"/>
    <col min="9220" max="9220" width="20.421875" style="61" customWidth="1"/>
    <col min="9221" max="9221" width="8.421875" style="61" customWidth="1"/>
    <col min="9222" max="9222" width="9.7109375" style="61" customWidth="1"/>
    <col min="9223" max="9223" width="8.28125" style="61" customWidth="1"/>
    <col min="9224" max="9225" width="10.140625" style="61" customWidth="1"/>
    <col min="9226" max="9226" width="18.8515625" style="61" customWidth="1"/>
    <col min="9227" max="9472" width="9.140625" style="61" customWidth="1"/>
    <col min="9473" max="9473" width="14.57421875" style="61" customWidth="1"/>
    <col min="9474" max="9474" width="16.421875" style="61" customWidth="1"/>
    <col min="9475" max="9475" width="46.140625" style="61" customWidth="1"/>
    <col min="9476" max="9476" width="20.421875" style="61" customWidth="1"/>
    <col min="9477" max="9477" width="8.421875" style="61" customWidth="1"/>
    <col min="9478" max="9478" width="9.7109375" style="61" customWidth="1"/>
    <col min="9479" max="9479" width="8.28125" style="61" customWidth="1"/>
    <col min="9480" max="9481" width="10.140625" style="61" customWidth="1"/>
    <col min="9482" max="9482" width="18.8515625" style="61" customWidth="1"/>
    <col min="9483" max="9728" width="9.140625" style="61" customWidth="1"/>
    <col min="9729" max="9729" width="14.57421875" style="61" customWidth="1"/>
    <col min="9730" max="9730" width="16.421875" style="61" customWidth="1"/>
    <col min="9731" max="9731" width="46.140625" style="61" customWidth="1"/>
    <col min="9732" max="9732" width="20.421875" style="61" customWidth="1"/>
    <col min="9733" max="9733" width="8.421875" style="61" customWidth="1"/>
    <col min="9734" max="9734" width="9.7109375" style="61" customWidth="1"/>
    <col min="9735" max="9735" width="8.28125" style="61" customWidth="1"/>
    <col min="9736" max="9737" width="10.140625" style="61" customWidth="1"/>
    <col min="9738" max="9738" width="18.8515625" style="61" customWidth="1"/>
    <col min="9739" max="9984" width="9.140625" style="61" customWidth="1"/>
    <col min="9985" max="9985" width="14.57421875" style="61" customWidth="1"/>
    <col min="9986" max="9986" width="16.421875" style="61" customWidth="1"/>
    <col min="9987" max="9987" width="46.140625" style="61" customWidth="1"/>
    <col min="9988" max="9988" width="20.421875" style="61" customWidth="1"/>
    <col min="9989" max="9989" width="8.421875" style="61" customWidth="1"/>
    <col min="9990" max="9990" width="9.7109375" style="61" customWidth="1"/>
    <col min="9991" max="9991" width="8.28125" style="61" customWidth="1"/>
    <col min="9992" max="9993" width="10.140625" style="61" customWidth="1"/>
    <col min="9994" max="9994" width="18.8515625" style="61" customWidth="1"/>
    <col min="9995" max="10240" width="9.140625" style="61" customWidth="1"/>
    <col min="10241" max="10241" width="14.57421875" style="61" customWidth="1"/>
    <col min="10242" max="10242" width="16.421875" style="61" customWidth="1"/>
    <col min="10243" max="10243" width="46.140625" style="61" customWidth="1"/>
    <col min="10244" max="10244" width="20.421875" style="61" customWidth="1"/>
    <col min="10245" max="10245" width="8.421875" style="61" customWidth="1"/>
    <col min="10246" max="10246" width="9.7109375" style="61" customWidth="1"/>
    <col min="10247" max="10247" width="8.28125" style="61" customWidth="1"/>
    <col min="10248" max="10249" width="10.140625" style="61" customWidth="1"/>
    <col min="10250" max="10250" width="18.8515625" style="61" customWidth="1"/>
    <col min="10251" max="10496" width="9.140625" style="61" customWidth="1"/>
    <col min="10497" max="10497" width="14.57421875" style="61" customWidth="1"/>
    <col min="10498" max="10498" width="16.421875" style="61" customWidth="1"/>
    <col min="10499" max="10499" width="46.140625" style="61" customWidth="1"/>
    <col min="10500" max="10500" width="20.421875" style="61" customWidth="1"/>
    <col min="10501" max="10501" width="8.421875" style="61" customWidth="1"/>
    <col min="10502" max="10502" width="9.7109375" style="61" customWidth="1"/>
    <col min="10503" max="10503" width="8.28125" style="61" customWidth="1"/>
    <col min="10504" max="10505" width="10.140625" style="61" customWidth="1"/>
    <col min="10506" max="10506" width="18.8515625" style="61" customWidth="1"/>
    <col min="10507" max="10752" width="9.140625" style="61" customWidth="1"/>
    <col min="10753" max="10753" width="14.57421875" style="61" customWidth="1"/>
    <col min="10754" max="10754" width="16.421875" style="61" customWidth="1"/>
    <col min="10755" max="10755" width="46.140625" style="61" customWidth="1"/>
    <col min="10756" max="10756" width="20.421875" style="61" customWidth="1"/>
    <col min="10757" max="10757" width="8.421875" style="61" customWidth="1"/>
    <col min="10758" max="10758" width="9.7109375" style="61" customWidth="1"/>
    <col min="10759" max="10759" width="8.28125" style="61" customWidth="1"/>
    <col min="10760" max="10761" width="10.140625" style="61" customWidth="1"/>
    <col min="10762" max="10762" width="18.8515625" style="61" customWidth="1"/>
    <col min="10763" max="11008" width="9.140625" style="61" customWidth="1"/>
    <col min="11009" max="11009" width="14.57421875" style="61" customWidth="1"/>
    <col min="11010" max="11010" width="16.421875" style="61" customWidth="1"/>
    <col min="11011" max="11011" width="46.140625" style="61" customWidth="1"/>
    <col min="11012" max="11012" width="20.421875" style="61" customWidth="1"/>
    <col min="11013" max="11013" width="8.421875" style="61" customWidth="1"/>
    <col min="11014" max="11014" width="9.7109375" style="61" customWidth="1"/>
    <col min="11015" max="11015" width="8.28125" style="61" customWidth="1"/>
    <col min="11016" max="11017" width="10.140625" style="61" customWidth="1"/>
    <col min="11018" max="11018" width="18.8515625" style="61" customWidth="1"/>
    <col min="11019" max="11264" width="9.140625" style="61" customWidth="1"/>
    <col min="11265" max="11265" width="14.57421875" style="61" customWidth="1"/>
    <col min="11266" max="11266" width="16.421875" style="61" customWidth="1"/>
    <col min="11267" max="11267" width="46.140625" style="61" customWidth="1"/>
    <col min="11268" max="11268" width="20.421875" style="61" customWidth="1"/>
    <col min="11269" max="11269" width="8.421875" style="61" customWidth="1"/>
    <col min="11270" max="11270" width="9.7109375" style="61" customWidth="1"/>
    <col min="11271" max="11271" width="8.28125" style="61" customWidth="1"/>
    <col min="11272" max="11273" width="10.140625" style="61" customWidth="1"/>
    <col min="11274" max="11274" width="18.8515625" style="61" customWidth="1"/>
    <col min="11275" max="11520" width="9.140625" style="61" customWidth="1"/>
    <col min="11521" max="11521" width="14.57421875" style="61" customWidth="1"/>
    <col min="11522" max="11522" width="16.421875" style="61" customWidth="1"/>
    <col min="11523" max="11523" width="46.140625" style="61" customWidth="1"/>
    <col min="11524" max="11524" width="20.421875" style="61" customWidth="1"/>
    <col min="11525" max="11525" width="8.421875" style="61" customWidth="1"/>
    <col min="11526" max="11526" width="9.7109375" style="61" customWidth="1"/>
    <col min="11527" max="11527" width="8.28125" style="61" customWidth="1"/>
    <col min="11528" max="11529" width="10.140625" style="61" customWidth="1"/>
    <col min="11530" max="11530" width="18.8515625" style="61" customWidth="1"/>
    <col min="11531" max="11776" width="9.140625" style="61" customWidth="1"/>
    <col min="11777" max="11777" width="14.57421875" style="61" customWidth="1"/>
    <col min="11778" max="11778" width="16.421875" style="61" customWidth="1"/>
    <col min="11779" max="11779" width="46.140625" style="61" customWidth="1"/>
    <col min="11780" max="11780" width="20.421875" style="61" customWidth="1"/>
    <col min="11781" max="11781" width="8.421875" style="61" customWidth="1"/>
    <col min="11782" max="11782" width="9.7109375" style="61" customWidth="1"/>
    <col min="11783" max="11783" width="8.28125" style="61" customWidth="1"/>
    <col min="11784" max="11785" width="10.140625" style="61" customWidth="1"/>
    <col min="11786" max="11786" width="18.8515625" style="61" customWidth="1"/>
    <col min="11787" max="12032" width="9.140625" style="61" customWidth="1"/>
    <col min="12033" max="12033" width="14.57421875" style="61" customWidth="1"/>
    <col min="12034" max="12034" width="16.421875" style="61" customWidth="1"/>
    <col min="12035" max="12035" width="46.140625" style="61" customWidth="1"/>
    <col min="12036" max="12036" width="20.421875" style="61" customWidth="1"/>
    <col min="12037" max="12037" width="8.421875" style="61" customWidth="1"/>
    <col min="12038" max="12038" width="9.7109375" style="61" customWidth="1"/>
    <col min="12039" max="12039" width="8.28125" style="61" customWidth="1"/>
    <col min="12040" max="12041" width="10.140625" style="61" customWidth="1"/>
    <col min="12042" max="12042" width="18.8515625" style="61" customWidth="1"/>
    <col min="12043" max="12288" width="9.140625" style="61" customWidth="1"/>
    <col min="12289" max="12289" width="14.57421875" style="61" customWidth="1"/>
    <col min="12290" max="12290" width="16.421875" style="61" customWidth="1"/>
    <col min="12291" max="12291" width="46.140625" style="61" customWidth="1"/>
    <col min="12292" max="12292" width="20.421875" style="61" customWidth="1"/>
    <col min="12293" max="12293" width="8.421875" style="61" customWidth="1"/>
    <col min="12294" max="12294" width="9.7109375" style="61" customWidth="1"/>
    <col min="12295" max="12295" width="8.28125" style="61" customWidth="1"/>
    <col min="12296" max="12297" width="10.140625" style="61" customWidth="1"/>
    <col min="12298" max="12298" width="18.8515625" style="61" customWidth="1"/>
    <col min="12299" max="12544" width="9.140625" style="61" customWidth="1"/>
    <col min="12545" max="12545" width="14.57421875" style="61" customWidth="1"/>
    <col min="12546" max="12546" width="16.421875" style="61" customWidth="1"/>
    <col min="12547" max="12547" width="46.140625" style="61" customWidth="1"/>
    <col min="12548" max="12548" width="20.421875" style="61" customWidth="1"/>
    <col min="12549" max="12549" width="8.421875" style="61" customWidth="1"/>
    <col min="12550" max="12550" width="9.7109375" style="61" customWidth="1"/>
    <col min="12551" max="12551" width="8.28125" style="61" customWidth="1"/>
    <col min="12552" max="12553" width="10.140625" style="61" customWidth="1"/>
    <col min="12554" max="12554" width="18.8515625" style="61" customWidth="1"/>
    <col min="12555" max="12800" width="9.140625" style="61" customWidth="1"/>
    <col min="12801" max="12801" width="14.57421875" style="61" customWidth="1"/>
    <col min="12802" max="12802" width="16.421875" style="61" customWidth="1"/>
    <col min="12803" max="12803" width="46.140625" style="61" customWidth="1"/>
    <col min="12804" max="12804" width="20.421875" style="61" customWidth="1"/>
    <col min="12805" max="12805" width="8.421875" style="61" customWidth="1"/>
    <col min="12806" max="12806" width="9.7109375" style="61" customWidth="1"/>
    <col min="12807" max="12807" width="8.28125" style="61" customWidth="1"/>
    <col min="12808" max="12809" width="10.140625" style="61" customWidth="1"/>
    <col min="12810" max="12810" width="18.8515625" style="61" customWidth="1"/>
    <col min="12811" max="13056" width="9.140625" style="61" customWidth="1"/>
    <col min="13057" max="13057" width="14.57421875" style="61" customWidth="1"/>
    <col min="13058" max="13058" width="16.421875" style="61" customWidth="1"/>
    <col min="13059" max="13059" width="46.140625" style="61" customWidth="1"/>
    <col min="13060" max="13060" width="20.421875" style="61" customWidth="1"/>
    <col min="13061" max="13061" width="8.421875" style="61" customWidth="1"/>
    <col min="13062" max="13062" width="9.7109375" style="61" customWidth="1"/>
    <col min="13063" max="13063" width="8.28125" style="61" customWidth="1"/>
    <col min="13064" max="13065" width="10.140625" style="61" customWidth="1"/>
    <col min="13066" max="13066" width="18.8515625" style="61" customWidth="1"/>
    <col min="13067" max="13312" width="9.140625" style="61" customWidth="1"/>
    <col min="13313" max="13313" width="14.57421875" style="61" customWidth="1"/>
    <col min="13314" max="13314" width="16.421875" style="61" customWidth="1"/>
    <col min="13315" max="13315" width="46.140625" style="61" customWidth="1"/>
    <col min="13316" max="13316" width="20.421875" style="61" customWidth="1"/>
    <col min="13317" max="13317" width="8.421875" style="61" customWidth="1"/>
    <col min="13318" max="13318" width="9.7109375" style="61" customWidth="1"/>
    <col min="13319" max="13319" width="8.28125" style="61" customWidth="1"/>
    <col min="13320" max="13321" width="10.140625" style="61" customWidth="1"/>
    <col min="13322" max="13322" width="18.8515625" style="61" customWidth="1"/>
    <col min="13323" max="13568" width="9.140625" style="61" customWidth="1"/>
    <col min="13569" max="13569" width="14.57421875" style="61" customWidth="1"/>
    <col min="13570" max="13570" width="16.421875" style="61" customWidth="1"/>
    <col min="13571" max="13571" width="46.140625" style="61" customWidth="1"/>
    <col min="13572" max="13572" width="20.421875" style="61" customWidth="1"/>
    <col min="13573" max="13573" width="8.421875" style="61" customWidth="1"/>
    <col min="13574" max="13574" width="9.7109375" style="61" customWidth="1"/>
    <col min="13575" max="13575" width="8.28125" style="61" customWidth="1"/>
    <col min="13576" max="13577" width="10.140625" style="61" customWidth="1"/>
    <col min="13578" max="13578" width="18.8515625" style="61" customWidth="1"/>
    <col min="13579" max="13824" width="9.140625" style="61" customWidth="1"/>
    <col min="13825" max="13825" width="14.57421875" style="61" customWidth="1"/>
    <col min="13826" max="13826" width="16.421875" style="61" customWidth="1"/>
    <col min="13827" max="13827" width="46.140625" style="61" customWidth="1"/>
    <col min="13828" max="13828" width="20.421875" style="61" customWidth="1"/>
    <col min="13829" max="13829" width="8.421875" style="61" customWidth="1"/>
    <col min="13830" max="13830" width="9.7109375" style="61" customWidth="1"/>
    <col min="13831" max="13831" width="8.28125" style="61" customWidth="1"/>
    <col min="13832" max="13833" width="10.140625" style="61" customWidth="1"/>
    <col min="13834" max="13834" width="18.8515625" style="61" customWidth="1"/>
    <col min="13835" max="14080" width="9.140625" style="61" customWidth="1"/>
    <col min="14081" max="14081" width="14.57421875" style="61" customWidth="1"/>
    <col min="14082" max="14082" width="16.421875" style="61" customWidth="1"/>
    <col min="14083" max="14083" width="46.140625" style="61" customWidth="1"/>
    <col min="14084" max="14084" width="20.421875" style="61" customWidth="1"/>
    <col min="14085" max="14085" width="8.421875" style="61" customWidth="1"/>
    <col min="14086" max="14086" width="9.7109375" style="61" customWidth="1"/>
    <col min="14087" max="14087" width="8.28125" style="61" customWidth="1"/>
    <col min="14088" max="14089" width="10.140625" style="61" customWidth="1"/>
    <col min="14090" max="14090" width="18.8515625" style="61" customWidth="1"/>
    <col min="14091" max="14336" width="9.140625" style="61" customWidth="1"/>
    <col min="14337" max="14337" width="14.57421875" style="61" customWidth="1"/>
    <col min="14338" max="14338" width="16.421875" style="61" customWidth="1"/>
    <col min="14339" max="14339" width="46.140625" style="61" customWidth="1"/>
    <col min="14340" max="14340" width="20.421875" style="61" customWidth="1"/>
    <col min="14341" max="14341" width="8.421875" style="61" customWidth="1"/>
    <col min="14342" max="14342" width="9.7109375" style="61" customWidth="1"/>
    <col min="14343" max="14343" width="8.28125" style="61" customWidth="1"/>
    <col min="14344" max="14345" width="10.140625" style="61" customWidth="1"/>
    <col min="14346" max="14346" width="18.8515625" style="61" customWidth="1"/>
    <col min="14347" max="14592" width="9.140625" style="61" customWidth="1"/>
    <col min="14593" max="14593" width="14.57421875" style="61" customWidth="1"/>
    <col min="14594" max="14594" width="16.421875" style="61" customWidth="1"/>
    <col min="14595" max="14595" width="46.140625" style="61" customWidth="1"/>
    <col min="14596" max="14596" width="20.421875" style="61" customWidth="1"/>
    <col min="14597" max="14597" width="8.421875" style="61" customWidth="1"/>
    <col min="14598" max="14598" width="9.7109375" style="61" customWidth="1"/>
    <col min="14599" max="14599" width="8.28125" style="61" customWidth="1"/>
    <col min="14600" max="14601" width="10.140625" style="61" customWidth="1"/>
    <col min="14602" max="14602" width="18.8515625" style="61" customWidth="1"/>
    <col min="14603" max="14848" width="9.140625" style="61" customWidth="1"/>
    <col min="14849" max="14849" width="14.57421875" style="61" customWidth="1"/>
    <col min="14850" max="14850" width="16.421875" style="61" customWidth="1"/>
    <col min="14851" max="14851" width="46.140625" style="61" customWidth="1"/>
    <col min="14852" max="14852" width="20.421875" style="61" customWidth="1"/>
    <col min="14853" max="14853" width="8.421875" style="61" customWidth="1"/>
    <col min="14854" max="14854" width="9.7109375" style="61" customWidth="1"/>
    <col min="14855" max="14855" width="8.28125" style="61" customWidth="1"/>
    <col min="14856" max="14857" width="10.140625" style="61" customWidth="1"/>
    <col min="14858" max="14858" width="18.8515625" style="61" customWidth="1"/>
    <col min="14859" max="15104" width="9.140625" style="61" customWidth="1"/>
    <col min="15105" max="15105" width="14.57421875" style="61" customWidth="1"/>
    <col min="15106" max="15106" width="16.421875" style="61" customWidth="1"/>
    <col min="15107" max="15107" width="46.140625" style="61" customWidth="1"/>
    <col min="15108" max="15108" width="20.421875" style="61" customWidth="1"/>
    <col min="15109" max="15109" width="8.421875" style="61" customWidth="1"/>
    <col min="15110" max="15110" width="9.7109375" style="61" customWidth="1"/>
    <col min="15111" max="15111" width="8.28125" style="61" customWidth="1"/>
    <col min="15112" max="15113" width="10.140625" style="61" customWidth="1"/>
    <col min="15114" max="15114" width="18.8515625" style="61" customWidth="1"/>
    <col min="15115" max="15360" width="9.140625" style="61" customWidth="1"/>
    <col min="15361" max="15361" width="14.57421875" style="61" customWidth="1"/>
    <col min="15362" max="15362" width="16.421875" style="61" customWidth="1"/>
    <col min="15363" max="15363" width="46.140625" style="61" customWidth="1"/>
    <col min="15364" max="15364" width="20.421875" style="61" customWidth="1"/>
    <col min="15365" max="15365" width="8.421875" style="61" customWidth="1"/>
    <col min="15366" max="15366" width="9.7109375" style="61" customWidth="1"/>
    <col min="15367" max="15367" width="8.28125" style="61" customWidth="1"/>
    <col min="15368" max="15369" width="10.140625" style="61" customWidth="1"/>
    <col min="15370" max="15370" width="18.8515625" style="61" customWidth="1"/>
    <col min="15371" max="15616" width="9.140625" style="61" customWidth="1"/>
    <col min="15617" max="15617" width="14.57421875" style="61" customWidth="1"/>
    <col min="15618" max="15618" width="16.421875" style="61" customWidth="1"/>
    <col min="15619" max="15619" width="46.140625" style="61" customWidth="1"/>
    <col min="15620" max="15620" width="20.421875" style="61" customWidth="1"/>
    <col min="15621" max="15621" width="8.421875" style="61" customWidth="1"/>
    <col min="15622" max="15622" width="9.7109375" style="61" customWidth="1"/>
    <col min="15623" max="15623" width="8.28125" style="61" customWidth="1"/>
    <col min="15624" max="15625" width="10.140625" style="61" customWidth="1"/>
    <col min="15626" max="15626" width="18.8515625" style="61" customWidth="1"/>
    <col min="15627" max="15872" width="9.140625" style="61" customWidth="1"/>
    <col min="15873" max="15873" width="14.57421875" style="61" customWidth="1"/>
    <col min="15874" max="15874" width="16.421875" style="61" customWidth="1"/>
    <col min="15875" max="15875" width="46.140625" style="61" customWidth="1"/>
    <col min="15876" max="15876" width="20.421875" style="61" customWidth="1"/>
    <col min="15877" max="15877" width="8.421875" style="61" customWidth="1"/>
    <col min="15878" max="15878" width="9.7109375" style="61" customWidth="1"/>
    <col min="15879" max="15879" width="8.28125" style="61" customWidth="1"/>
    <col min="15880" max="15881" width="10.140625" style="61" customWidth="1"/>
    <col min="15882" max="15882" width="18.8515625" style="61" customWidth="1"/>
    <col min="15883" max="16128" width="9.140625" style="61" customWidth="1"/>
    <col min="16129" max="16129" width="14.57421875" style="61" customWidth="1"/>
    <col min="16130" max="16130" width="16.421875" style="61" customWidth="1"/>
    <col min="16131" max="16131" width="46.140625" style="61" customWidth="1"/>
    <col min="16132" max="16132" width="20.421875" style="61" customWidth="1"/>
    <col min="16133" max="16133" width="8.421875" style="61" customWidth="1"/>
    <col min="16134" max="16134" width="9.7109375" style="61" customWidth="1"/>
    <col min="16135" max="16135" width="8.28125" style="61" customWidth="1"/>
    <col min="16136" max="16137" width="10.140625" style="61" customWidth="1"/>
    <col min="16138" max="16138" width="18.8515625" style="61" customWidth="1"/>
    <col min="16139" max="16384" width="9.140625" style="61" customWidth="1"/>
  </cols>
  <sheetData>
    <row r="1" spans="1:10" s="58" customFormat="1" ht="35.25" customHeight="1">
      <c r="A1" s="318" t="s">
        <v>116</v>
      </c>
      <c r="B1" s="320" t="s">
        <v>118</v>
      </c>
      <c r="C1" s="320" t="s">
        <v>179</v>
      </c>
      <c r="D1" s="323" t="s">
        <v>180</v>
      </c>
      <c r="E1" s="324"/>
      <c r="F1" s="323" t="s">
        <v>181</v>
      </c>
      <c r="G1" s="324"/>
      <c r="H1" s="300" t="s">
        <v>293</v>
      </c>
      <c r="I1" s="300" t="s">
        <v>182</v>
      </c>
      <c r="J1" s="302" t="s">
        <v>279</v>
      </c>
    </row>
    <row r="2" spans="1:10" s="58" customFormat="1" ht="13.5" customHeight="1" thickBot="1">
      <c r="A2" s="319"/>
      <c r="B2" s="321"/>
      <c r="C2" s="322"/>
      <c r="D2" s="59" t="s">
        <v>183</v>
      </c>
      <c r="E2" s="59" t="s">
        <v>184</v>
      </c>
      <c r="F2" s="59" t="s">
        <v>185</v>
      </c>
      <c r="G2" s="59" t="s">
        <v>184</v>
      </c>
      <c r="H2" s="301"/>
      <c r="I2" s="301"/>
      <c r="J2" s="303"/>
    </row>
    <row r="3" spans="1:10" ht="95.25" customHeight="1" thickBot="1">
      <c r="A3" s="110" t="s">
        <v>125</v>
      </c>
      <c r="B3" s="111" t="s">
        <v>126</v>
      </c>
      <c r="C3" s="114" t="s">
        <v>186</v>
      </c>
      <c r="D3" s="60" t="s">
        <v>187</v>
      </c>
      <c r="E3" s="109" t="s">
        <v>347</v>
      </c>
      <c r="F3" s="108"/>
      <c r="G3" s="108"/>
      <c r="H3" s="109">
        <v>540120900</v>
      </c>
      <c r="I3" s="109"/>
      <c r="J3" s="183" t="s">
        <v>361</v>
      </c>
    </row>
    <row r="4" spans="1:10" ht="10.5" customHeight="1" thickBot="1">
      <c r="A4" s="304" t="s">
        <v>188</v>
      </c>
      <c r="B4" s="307" t="s">
        <v>130</v>
      </c>
      <c r="C4" s="307" t="s">
        <v>189</v>
      </c>
      <c r="D4" s="112" t="s">
        <v>190</v>
      </c>
      <c r="E4" s="180">
        <v>8</v>
      </c>
      <c r="F4" s="310" t="s">
        <v>191</v>
      </c>
      <c r="G4" s="310" t="s">
        <v>191</v>
      </c>
      <c r="H4" s="313">
        <v>71459000</v>
      </c>
      <c r="I4" s="314"/>
      <c r="J4" s="317" t="s">
        <v>360</v>
      </c>
    </row>
    <row r="5" spans="1:10" ht="11.25" thickBot="1">
      <c r="A5" s="305"/>
      <c r="B5" s="308"/>
      <c r="C5" s="308"/>
      <c r="D5" s="62" t="s">
        <v>192</v>
      </c>
      <c r="E5" s="181">
        <v>4</v>
      </c>
      <c r="F5" s="311"/>
      <c r="G5" s="311"/>
      <c r="H5" s="313"/>
      <c r="I5" s="315"/>
      <c r="J5" s="317"/>
    </row>
    <row r="6" spans="1:10" ht="67.5" customHeight="1" thickBot="1">
      <c r="A6" s="306"/>
      <c r="B6" s="309"/>
      <c r="C6" s="309"/>
      <c r="D6" s="63" t="s">
        <v>193</v>
      </c>
      <c r="E6" s="182">
        <v>5</v>
      </c>
      <c r="F6" s="312"/>
      <c r="G6" s="312"/>
      <c r="H6" s="313"/>
      <c r="I6" s="316"/>
      <c r="J6" s="317"/>
    </row>
    <row r="7" spans="1:10" ht="11.25" customHeight="1" thickBot="1">
      <c r="A7" s="291" t="s">
        <v>357</v>
      </c>
      <c r="B7" s="294" t="s">
        <v>348</v>
      </c>
      <c r="C7" s="294" t="s">
        <v>358</v>
      </c>
      <c r="D7" s="175" t="s">
        <v>190</v>
      </c>
      <c r="E7" s="175">
        <v>9</v>
      </c>
      <c r="F7" s="175" t="s">
        <v>194</v>
      </c>
      <c r="G7" s="175" t="s">
        <v>349</v>
      </c>
      <c r="H7" s="297">
        <v>96804890</v>
      </c>
      <c r="I7" s="297">
        <v>14316000</v>
      </c>
      <c r="J7" s="176" t="s">
        <v>195</v>
      </c>
    </row>
    <row r="8" spans="1:10" ht="11.25" thickBot="1">
      <c r="A8" s="292"/>
      <c r="B8" s="295"/>
      <c r="C8" s="295"/>
      <c r="D8" s="153" t="s">
        <v>196</v>
      </c>
      <c r="E8" s="153">
        <v>40</v>
      </c>
      <c r="F8" s="153"/>
      <c r="G8" s="153" t="s">
        <v>197</v>
      </c>
      <c r="H8" s="298"/>
      <c r="I8" s="298"/>
      <c r="J8" s="157" t="s">
        <v>198</v>
      </c>
    </row>
    <row r="9" spans="1:10" ht="11.25" thickBot="1">
      <c r="A9" s="292"/>
      <c r="B9" s="295"/>
      <c r="C9" s="295"/>
      <c r="D9" s="153" t="s">
        <v>199</v>
      </c>
      <c r="E9" s="153">
        <v>1</v>
      </c>
      <c r="F9" s="153"/>
      <c r="G9" s="153" t="s">
        <v>200</v>
      </c>
      <c r="H9" s="298"/>
      <c r="I9" s="298"/>
      <c r="J9" s="157" t="s">
        <v>201</v>
      </c>
    </row>
    <row r="10" spans="1:10" ht="11.25" thickBot="1">
      <c r="A10" s="292"/>
      <c r="B10" s="295"/>
      <c r="C10" s="295"/>
      <c r="D10" s="153" t="s">
        <v>202</v>
      </c>
      <c r="E10" s="153">
        <v>1</v>
      </c>
      <c r="F10" s="153"/>
      <c r="G10" s="153" t="s">
        <v>203</v>
      </c>
      <c r="H10" s="298"/>
      <c r="I10" s="298"/>
      <c r="J10" s="157" t="s">
        <v>204</v>
      </c>
    </row>
    <row r="11" spans="1:10" ht="11.25" thickBot="1">
      <c r="A11" s="292"/>
      <c r="B11" s="295"/>
      <c r="C11" s="295"/>
      <c r="D11" s="153" t="s">
        <v>205</v>
      </c>
      <c r="E11" s="153">
        <v>4</v>
      </c>
      <c r="F11" s="153"/>
      <c r="G11" s="153" t="s">
        <v>206</v>
      </c>
      <c r="H11" s="298"/>
      <c r="I11" s="298"/>
      <c r="J11" s="157"/>
    </row>
    <row r="12" spans="1:10" ht="11.25" thickBot="1">
      <c r="A12" s="292"/>
      <c r="B12" s="295"/>
      <c r="C12" s="295"/>
      <c r="D12" s="153" t="s">
        <v>207</v>
      </c>
      <c r="E12" s="153">
        <v>5</v>
      </c>
      <c r="F12" s="153"/>
      <c r="G12" s="153" t="s">
        <v>208</v>
      </c>
      <c r="H12" s="298"/>
      <c r="I12" s="298"/>
      <c r="J12" s="157" t="s">
        <v>209</v>
      </c>
    </row>
    <row r="13" spans="1:10" ht="13.5" customHeight="1" thickBot="1">
      <c r="A13" s="292"/>
      <c r="B13" s="295"/>
      <c r="C13" s="295"/>
      <c r="D13" s="153" t="s">
        <v>210</v>
      </c>
      <c r="E13" s="153">
        <v>5</v>
      </c>
      <c r="F13" s="153"/>
      <c r="G13" s="153" t="s">
        <v>211</v>
      </c>
      <c r="H13" s="298"/>
      <c r="I13" s="298"/>
      <c r="J13" s="157" t="s">
        <v>212</v>
      </c>
    </row>
    <row r="14" spans="1:10" ht="11.25" thickBot="1">
      <c r="A14" s="292"/>
      <c r="B14" s="295"/>
      <c r="C14" s="295"/>
      <c r="D14" s="153" t="s">
        <v>213</v>
      </c>
      <c r="E14" s="153">
        <v>11</v>
      </c>
      <c r="F14" s="153"/>
      <c r="G14" s="153" t="s">
        <v>197</v>
      </c>
      <c r="H14" s="298"/>
      <c r="I14" s="298"/>
      <c r="J14" s="179" t="s">
        <v>350</v>
      </c>
    </row>
    <row r="15" spans="1:10" ht="11.25" thickBot="1">
      <c r="A15" s="292"/>
      <c r="B15" s="295"/>
      <c r="C15" s="295"/>
      <c r="D15" s="153" t="s">
        <v>351</v>
      </c>
      <c r="E15" s="153">
        <v>77</v>
      </c>
      <c r="F15" s="153"/>
      <c r="G15" s="153"/>
      <c r="H15" s="298"/>
      <c r="I15" s="298"/>
      <c r="J15" s="157" t="s">
        <v>352</v>
      </c>
    </row>
    <row r="16" spans="1:10" ht="11.25" thickBot="1">
      <c r="A16" s="292"/>
      <c r="B16" s="295"/>
      <c r="C16" s="295"/>
      <c r="D16" s="153" t="s">
        <v>353</v>
      </c>
      <c r="E16" s="153">
        <v>4</v>
      </c>
      <c r="F16" s="153"/>
      <c r="G16" s="153"/>
      <c r="H16" s="298"/>
      <c r="I16" s="298"/>
      <c r="J16" s="157" t="s">
        <v>354</v>
      </c>
    </row>
    <row r="17" spans="1:10" ht="21.75" thickBot="1">
      <c r="A17" s="292"/>
      <c r="B17" s="295"/>
      <c r="C17" s="295"/>
      <c r="D17" s="153" t="s">
        <v>214</v>
      </c>
      <c r="E17" s="153">
        <v>19</v>
      </c>
      <c r="F17" s="153"/>
      <c r="G17" s="153"/>
      <c r="H17" s="298"/>
      <c r="I17" s="298"/>
      <c r="J17" s="157" t="s">
        <v>355</v>
      </c>
    </row>
    <row r="18" spans="1:10" ht="11.25" thickBot="1">
      <c r="A18" s="292"/>
      <c r="B18" s="295"/>
      <c r="C18" s="295"/>
      <c r="D18" s="153" t="s">
        <v>215</v>
      </c>
      <c r="E18" s="153">
        <v>0</v>
      </c>
      <c r="F18" s="153"/>
      <c r="G18" s="153"/>
      <c r="H18" s="298"/>
      <c r="I18" s="298"/>
      <c r="J18" s="177" t="s">
        <v>356</v>
      </c>
    </row>
    <row r="19" spans="1:10" ht="11.25" thickBot="1">
      <c r="A19" s="293"/>
      <c r="B19" s="296"/>
      <c r="C19" s="296"/>
      <c r="D19" s="174" t="s">
        <v>216</v>
      </c>
      <c r="E19" s="174">
        <v>19</v>
      </c>
      <c r="F19" s="174"/>
      <c r="G19" s="174"/>
      <c r="H19" s="299"/>
      <c r="I19" s="299"/>
      <c r="J19" s="178"/>
    </row>
    <row r="20" spans="1:10" ht="42" customHeight="1" thickBot="1">
      <c r="A20" s="115" t="s">
        <v>135</v>
      </c>
      <c r="B20" s="116" t="s">
        <v>136</v>
      </c>
      <c r="C20" s="117" t="s">
        <v>217</v>
      </c>
      <c r="D20" s="118" t="s">
        <v>218</v>
      </c>
      <c r="E20" s="154" t="s">
        <v>219</v>
      </c>
      <c r="F20" s="119"/>
      <c r="G20" s="119"/>
      <c r="H20" s="154">
        <v>13093947</v>
      </c>
      <c r="I20" s="154">
        <v>10527000</v>
      </c>
      <c r="J20" s="155" t="s">
        <v>220</v>
      </c>
    </row>
    <row r="21" spans="1:10" ht="11.25" customHeight="1">
      <c r="A21" s="282" t="s">
        <v>138</v>
      </c>
      <c r="B21" s="285" t="s">
        <v>139</v>
      </c>
      <c r="C21" s="288" t="s">
        <v>280</v>
      </c>
      <c r="D21" s="120" t="s">
        <v>294</v>
      </c>
      <c r="E21" s="150">
        <v>18</v>
      </c>
      <c r="F21" s="260"/>
      <c r="G21" s="260"/>
      <c r="H21" s="238">
        <v>18808530</v>
      </c>
      <c r="I21" s="238">
        <v>16909000</v>
      </c>
      <c r="J21" s="241" t="s">
        <v>295</v>
      </c>
    </row>
    <row r="22" spans="1:10" ht="21.75" thickBot="1">
      <c r="A22" s="283"/>
      <c r="B22" s="286"/>
      <c r="C22" s="289"/>
      <c r="D22" s="121" t="s">
        <v>296</v>
      </c>
      <c r="E22" s="156">
        <v>14</v>
      </c>
      <c r="F22" s="261"/>
      <c r="G22" s="261"/>
      <c r="H22" s="239"/>
      <c r="I22" s="239"/>
      <c r="J22" s="242"/>
    </row>
    <row r="23" spans="1:10" ht="15">
      <c r="A23" s="283"/>
      <c r="B23" s="286"/>
      <c r="C23" s="289"/>
      <c r="D23" s="122"/>
      <c r="E23" s="151"/>
      <c r="F23" s="261"/>
      <c r="G23" s="261"/>
      <c r="H23" s="239"/>
      <c r="I23" s="239"/>
      <c r="J23" s="242"/>
    </row>
    <row r="24" spans="1:10" ht="15">
      <c r="A24" s="283"/>
      <c r="B24" s="286"/>
      <c r="C24" s="289"/>
      <c r="D24" s="122"/>
      <c r="E24" s="151"/>
      <c r="F24" s="261"/>
      <c r="G24" s="261"/>
      <c r="H24" s="239"/>
      <c r="I24" s="239"/>
      <c r="J24" s="242"/>
    </row>
    <row r="25" spans="1:10" ht="15">
      <c r="A25" s="283"/>
      <c r="B25" s="286"/>
      <c r="C25" s="289"/>
      <c r="D25" s="122"/>
      <c r="E25" s="151"/>
      <c r="F25" s="261"/>
      <c r="G25" s="261"/>
      <c r="H25" s="239"/>
      <c r="I25" s="239"/>
      <c r="J25" s="242"/>
    </row>
    <row r="26" spans="1:10" ht="23.25" customHeight="1" thickBot="1">
      <c r="A26" s="284"/>
      <c r="B26" s="287"/>
      <c r="C26" s="290"/>
      <c r="D26" s="121"/>
      <c r="E26" s="156"/>
      <c r="F26" s="262"/>
      <c r="G26" s="262"/>
      <c r="H26" s="256"/>
      <c r="I26" s="256"/>
      <c r="J26" s="257"/>
    </row>
    <row r="27" spans="1:10" ht="11.25" customHeight="1">
      <c r="A27" s="282" t="s">
        <v>221</v>
      </c>
      <c r="B27" s="285" t="s">
        <v>142</v>
      </c>
      <c r="C27" s="288" t="s">
        <v>281</v>
      </c>
      <c r="D27" s="120" t="s">
        <v>222</v>
      </c>
      <c r="E27" s="150">
        <v>7</v>
      </c>
      <c r="F27" s="260" t="s">
        <v>223</v>
      </c>
      <c r="G27" s="260" t="s">
        <v>297</v>
      </c>
      <c r="H27" s="238">
        <v>40252592</v>
      </c>
      <c r="I27" s="238">
        <v>27938000</v>
      </c>
      <c r="J27" s="241" t="s">
        <v>282</v>
      </c>
    </row>
    <row r="28" spans="1:10" ht="15">
      <c r="A28" s="283"/>
      <c r="B28" s="286"/>
      <c r="C28" s="289"/>
      <c r="D28" s="122" t="s">
        <v>224</v>
      </c>
      <c r="E28" s="151">
        <v>10</v>
      </c>
      <c r="F28" s="261"/>
      <c r="G28" s="261"/>
      <c r="H28" s="239"/>
      <c r="I28" s="239"/>
      <c r="J28" s="242"/>
    </row>
    <row r="29" spans="1:10" ht="15">
      <c r="A29" s="283"/>
      <c r="B29" s="286"/>
      <c r="C29" s="289"/>
      <c r="D29" s="122" t="s">
        <v>225</v>
      </c>
      <c r="E29" s="151">
        <v>3</v>
      </c>
      <c r="F29" s="261"/>
      <c r="G29" s="261"/>
      <c r="H29" s="239"/>
      <c r="I29" s="239"/>
      <c r="J29" s="242"/>
    </row>
    <row r="30" spans="1:10" ht="15">
      <c r="A30" s="283"/>
      <c r="B30" s="286"/>
      <c r="C30" s="289"/>
      <c r="D30" s="122" t="s">
        <v>226</v>
      </c>
      <c r="E30" s="151">
        <v>3</v>
      </c>
      <c r="F30" s="261"/>
      <c r="G30" s="261"/>
      <c r="H30" s="239"/>
      <c r="I30" s="239"/>
      <c r="J30" s="242"/>
    </row>
    <row r="31" spans="1:10" ht="74.25" thickBot="1">
      <c r="A31" s="284"/>
      <c r="B31" s="287"/>
      <c r="C31" s="290"/>
      <c r="D31" s="123" t="s">
        <v>283</v>
      </c>
      <c r="E31" s="158" t="s">
        <v>298</v>
      </c>
      <c r="F31" s="262"/>
      <c r="G31" s="262"/>
      <c r="H31" s="256"/>
      <c r="I31" s="256"/>
      <c r="J31" s="257"/>
    </row>
    <row r="32" spans="1:10" ht="11.25" customHeight="1">
      <c r="A32" s="244" t="s">
        <v>144</v>
      </c>
      <c r="B32" s="247" t="s">
        <v>145</v>
      </c>
      <c r="C32" s="277" t="s">
        <v>228</v>
      </c>
      <c r="D32" s="64" t="s">
        <v>229</v>
      </c>
      <c r="E32" s="150">
        <v>42</v>
      </c>
      <c r="F32" s="260" t="s">
        <v>194</v>
      </c>
      <c r="G32" s="260">
        <v>49</v>
      </c>
      <c r="H32" s="238">
        <v>8332547</v>
      </c>
      <c r="I32" s="238">
        <v>1800000</v>
      </c>
      <c r="J32" s="241" t="s">
        <v>230</v>
      </c>
    </row>
    <row r="33" spans="1:10" ht="15">
      <c r="A33" s="245"/>
      <c r="B33" s="248"/>
      <c r="C33" s="251"/>
      <c r="D33" s="65" t="s">
        <v>231</v>
      </c>
      <c r="E33" s="151">
        <v>5</v>
      </c>
      <c r="F33" s="261"/>
      <c r="G33" s="261"/>
      <c r="H33" s="239"/>
      <c r="I33" s="239"/>
      <c r="J33" s="242"/>
    </row>
    <row r="34" spans="1:10" ht="66" customHeight="1" thickBot="1">
      <c r="A34" s="258"/>
      <c r="B34" s="259"/>
      <c r="C34" s="280"/>
      <c r="D34" s="66" t="s">
        <v>232</v>
      </c>
      <c r="E34" s="152">
        <v>3</v>
      </c>
      <c r="F34" s="262"/>
      <c r="G34" s="262"/>
      <c r="H34" s="256"/>
      <c r="I34" s="256"/>
      <c r="J34" s="257"/>
    </row>
    <row r="35" spans="1:10" ht="11.25" customHeight="1">
      <c r="A35" s="244" t="s">
        <v>144</v>
      </c>
      <c r="B35" s="247" t="s">
        <v>146</v>
      </c>
      <c r="C35" s="277" t="s">
        <v>228</v>
      </c>
      <c r="D35" s="64" t="s">
        <v>229</v>
      </c>
      <c r="E35" s="150">
        <v>50</v>
      </c>
      <c r="F35" s="260" t="s">
        <v>194</v>
      </c>
      <c r="G35" s="260">
        <v>57</v>
      </c>
      <c r="H35" s="238">
        <v>3427855</v>
      </c>
      <c r="I35" s="238">
        <v>750000</v>
      </c>
      <c r="J35" s="241" t="s">
        <v>299</v>
      </c>
    </row>
    <row r="36" spans="1:10" ht="15">
      <c r="A36" s="245"/>
      <c r="B36" s="248"/>
      <c r="C36" s="251"/>
      <c r="D36" s="65" t="s">
        <v>231</v>
      </c>
      <c r="E36" s="151">
        <v>5</v>
      </c>
      <c r="F36" s="261"/>
      <c r="G36" s="261"/>
      <c r="H36" s="239"/>
      <c r="I36" s="239"/>
      <c r="J36" s="242"/>
    </row>
    <row r="37" spans="1:10" ht="68.25" customHeight="1" thickBot="1">
      <c r="A37" s="258"/>
      <c r="B37" s="259"/>
      <c r="C37" s="280"/>
      <c r="D37" s="66" t="s">
        <v>232</v>
      </c>
      <c r="E37" s="152">
        <v>3</v>
      </c>
      <c r="F37" s="262"/>
      <c r="G37" s="262"/>
      <c r="H37" s="256"/>
      <c r="I37" s="256"/>
      <c r="J37" s="257"/>
    </row>
    <row r="38" spans="1:10" ht="11.25" customHeight="1">
      <c r="A38" s="244" t="s">
        <v>144</v>
      </c>
      <c r="B38" s="247" t="s">
        <v>150</v>
      </c>
      <c r="C38" s="277" t="s">
        <v>228</v>
      </c>
      <c r="D38" s="64" t="s">
        <v>229</v>
      </c>
      <c r="E38" s="150">
        <v>148</v>
      </c>
      <c r="F38" s="260" t="s">
        <v>194</v>
      </c>
      <c r="G38" s="260">
        <v>174</v>
      </c>
      <c r="H38" s="238">
        <v>9889677</v>
      </c>
      <c r="I38" s="238">
        <v>2100000</v>
      </c>
      <c r="J38" s="241" t="s">
        <v>300</v>
      </c>
    </row>
    <row r="39" spans="1:10" ht="15">
      <c r="A39" s="245"/>
      <c r="B39" s="248"/>
      <c r="C39" s="251"/>
      <c r="D39" s="65" t="s">
        <v>231</v>
      </c>
      <c r="E39" s="151">
        <v>15</v>
      </c>
      <c r="F39" s="261"/>
      <c r="G39" s="261"/>
      <c r="H39" s="239"/>
      <c r="I39" s="239"/>
      <c r="J39" s="242"/>
    </row>
    <row r="40" spans="1:10" ht="15">
      <c r="A40" s="245"/>
      <c r="B40" s="248"/>
      <c r="C40" s="251"/>
      <c r="D40" s="65" t="s">
        <v>196</v>
      </c>
      <c r="E40" s="151">
        <v>0</v>
      </c>
      <c r="F40" s="261"/>
      <c r="G40" s="261"/>
      <c r="H40" s="239"/>
      <c r="I40" s="239"/>
      <c r="J40" s="242"/>
    </row>
    <row r="41" spans="1:10" ht="58.5" customHeight="1" thickBot="1">
      <c r="A41" s="258"/>
      <c r="B41" s="259"/>
      <c r="C41" s="280"/>
      <c r="D41" s="66" t="s">
        <v>232</v>
      </c>
      <c r="E41" s="152">
        <v>8</v>
      </c>
      <c r="F41" s="262"/>
      <c r="G41" s="262"/>
      <c r="H41" s="256"/>
      <c r="I41" s="256"/>
      <c r="J41" s="257"/>
    </row>
    <row r="42" spans="1:10" ht="11.25" customHeight="1">
      <c r="A42" s="244" t="s">
        <v>144</v>
      </c>
      <c r="B42" s="247" t="s">
        <v>148</v>
      </c>
      <c r="C42" s="277" t="s">
        <v>228</v>
      </c>
      <c r="D42" s="64" t="s">
        <v>229</v>
      </c>
      <c r="E42" s="150">
        <v>75</v>
      </c>
      <c r="F42" s="260" t="s">
        <v>194</v>
      </c>
      <c r="G42" s="260">
        <v>88</v>
      </c>
      <c r="H42" s="238">
        <v>6354918</v>
      </c>
      <c r="I42" s="238">
        <v>1100000</v>
      </c>
      <c r="J42" s="241" t="s">
        <v>301</v>
      </c>
    </row>
    <row r="43" spans="1:10" ht="15">
      <c r="A43" s="245"/>
      <c r="B43" s="248"/>
      <c r="C43" s="251"/>
      <c r="D43" s="65" t="s">
        <v>231</v>
      </c>
      <c r="E43" s="151">
        <v>8</v>
      </c>
      <c r="F43" s="261"/>
      <c r="G43" s="261"/>
      <c r="H43" s="239"/>
      <c r="I43" s="239"/>
      <c r="J43" s="242"/>
    </row>
    <row r="44" spans="1:10" ht="15">
      <c r="A44" s="245"/>
      <c r="B44" s="248"/>
      <c r="C44" s="251"/>
      <c r="D44" s="65" t="s">
        <v>196</v>
      </c>
      <c r="E44" s="151">
        <v>3</v>
      </c>
      <c r="F44" s="261"/>
      <c r="G44" s="261"/>
      <c r="H44" s="239"/>
      <c r="I44" s="239"/>
      <c r="J44" s="242"/>
    </row>
    <row r="45" spans="1:10" ht="57" customHeight="1" thickBot="1">
      <c r="A45" s="258"/>
      <c r="B45" s="259"/>
      <c r="C45" s="280"/>
      <c r="D45" s="66" t="s">
        <v>227</v>
      </c>
      <c r="E45" s="152">
        <v>2</v>
      </c>
      <c r="F45" s="262"/>
      <c r="G45" s="262"/>
      <c r="H45" s="256"/>
      <c r="I45" s="256"/>
      <c r="J45" s="257"/>
    </row>
    <row r="46" spans="1:10" ht="11.25" customHeight="1" thickBot="1">
      <c r="A46" s="244" t="s">
        <v>144</v>
      </c>
      <c r="B46" s="247" t="s">
        <v>149</v>
      </c>
      <c r="C46" s="277" t="s">
        <v>228</v>
      </c>
      <c r="D46" s="64" t="s">
        <v>229</v>
      </c>
      <c r="E46" s="150">
        <v>75</v>
      </c>
      <c r="F46" s="260" t="s">
        <v>194</v>
      </c>
      <c r="G46" s="260">
        <v>82</v>
      </c>
      <c r="H46" s="238">
        <v>5092910</v>
      </c>
      <c r="I46" s="238">
        <v>1100000</v>
      </c>
      <c r="J46" s="281" t="s">
        <v>359</v>
      </c>
    </row>
    <row r="47" spans="1:10" ht="11.25" thickBot="1">
      <c r="A47" s="245"/>
      <c r="B47" s="248"/>
      <c r="C47" s="251"/>
      <c r="D47" s="65" t="s">
        <v>231</v>
      </c>
      <c r="E47" s="151">
        <v>6</v>
      </c>
      <c r="F47" s="261"/>
      <c r="G47" s="261"/>
      <c r="H47" s="239"/>
      <c r="I47" s="239"/>
      <c r="J47" s="281"/>
    </row>
    <row r="48" spans="1:10" ht="66" customHeight="1" thickBot="1">
      <c r="A48" s="258"/>
      <c r="B48" s="259"/>
      <c r="C48" s="280"/>
      <c r="D48" s="66" t="s">
        <v>232</v>
      </c>
      <c r="E48" s="152">
        <v>3</v>
      </c>
      <c r="F48" s="262"/>
      <c r="G48" s="262"/>
      <c r="H48" s="256"/>
      <c r="I48" s="256"/>
      <c r="J48" s="281"/>
    </row>
    <row r="49" spans="1:10" ht="11.25" customHeight="1">
      <c r="A49" s="244" t="s">
        <v>144</v>
      </c>
      <c r="B49" s="247" t="s">
        <v>284</v>
      </c>
      <c r="C49" s="277" t="s">
        <v>233</v>
      </c>
      <c r="D49" s="64" t="s">
        <v>229</v>
      </c>
      <c r="E49" s="150">
        <v>61</v>
      </c>
      <c r="F49" s="260" t="s">
        <v>194</v>
      </c>
      <c r="G49" s="260">
        <v>72</v>
      </c>
      <c r="H49" s="238" t="s">
        <v>302</v>
      </c>
      <c r="I49" s="238" t="s">
        <v>303</v>
      </c>
      <c r="J49" s="241" t="s">
        <v>304</v>
      </c>
    </row>
    <row r="50" spans="1:10" ht="15">
      <c r="A50" s="245"/>
      <c r="B50" s="248"/>
      <c r="C50" s="251"/>
      <c r="D50" s="65" t="s">
        <v>231</v>
      </c>
      <c r="E50" s="151">
        <v>8</v>
      </c>
      <c r="F50" s="261"/>
      <c r="G50" s="261"/>
      <c r="H50" s="239"/>
      <c r="I50" s="239"/>
      <c r="J50" s="242"/>
    </row>
    <row r="51" spans="1:10" ht="65.25" customHeight="1">
      <c r="A51" s="275"/>
      <c r="B51" s="276"/>
      <c r="C51" s="266"/>
      <c r="D51" s="65" t="s">
        <v>232</v>
      </c>
      <c r="E51" s="151">
        <v>4</v>
      </c>
      <c r="F51" s="278"/>
      <c r="G51" s="278"/>
      <c r="H51" s="263"/>
      <c r="I51" s="263"/>
      <c r="J51" s="264"/>
    </row>
    <row r="52" spans="1:10" ht="12" customHeight="1">
      <c r="A52" s="67" t="s">
        <v>144</v>
      </c>
      <c r="B52" s="68" t="s">
        <v>152</v>
      </c>
      <c r="C52" s="265" t="s">
        <v>228</v>
      </c>
      <c r="D52" s="68" t="s">
        <v>229</v>
      </c>
      <c r="E52" s="159">
        <v>100</v>
      </c>
      <c r="F52" s="159" t="s">
        <v>194</v>
      </c>
      <c r="G52" s="160">
        <v>114</v>
      </c>
      <c r="H52" s="161">
        <v>6766203</v>
      </c>
      <c r="I52" s="162">
        <v>1594000</v>
      </c>
      <c r="J52" s="163" t="s">
        <v>234</v>
      </c>
    </row>
    <row r="53" spans="1:10" ht="12" customHeight="1">
      <c r="A53" s="69"/>
      <c r="C53" s="251"/>
      <c r="D53" s="61" t="s">
        <v>231</v>
      </c>
      <c r="E53" s="164">
        <v>9</v>
      </c>
      <c r="F53" s="164"/>
      <c r="G53" s="165"/>
      <c r="H53" s="166"/>
      <c r="I53" s="167"/>
      <c r="J53" s="168" t="s">
        <v>305</v>
      </c>
    </row>
    <row r="54" spans="1:10" ht="61.5" customHeight="1">
      <c r="A54" s="71"/>
      <c r="B54" s="72"/>
      <c r="C54" s="266"/>
      <c r="D54" s="72" t="s">
        <v>232</v>
      </c>
      <c r="E54" s="169">
        <v>7</v>
      </c>
      <c r="F54" s="169"/>
      <c r="G54" s="170"/>
      <c r="H54" s="171"/>
      <c r="I54" s="172"/>
      <c r="J54" s="173"/>
    </row>
    <row r="55" spans="1:10" ht="12" customHeight="1">
      <c r="A55" s="267" t="s">
        <v>153</v>
      </c>
      <c r="B55" s="268" t="s">
        <v>154</v>
      </c>
      <c r="C55" s="265" t="s">
        <v>235</v>
      </c>
      <c r="D55" s="65" t="s">
        <v>236</v>
      </c>
      <c r="E55" s="151">
        <v>337</v>
      </c>
      <c r="F55" s="269" t="s">
        <v>194</v>
      </c>
      <c r="G55" s="271">
        <v>366</v>
      </c>
      <c r="H55" s="274">
        <v>21779523</v>
      </c>
      <c r="I55" s="274">
        <v>3400000</v>
      </c>
      <c r="J55" s="279" t="s">
        <v>237</v>
      </c>
    </row>
    <row r="56" spans="1:10" ht="11.25" customHeight="1">
      <c r="A56" s="245"/>
      <c r="B56" s="248"/>
      <c r="C56" s="251"/>
      <c r="D56" s="65" t="s">
        <v>231</v>
      </c>
      <c r="E56" s="151">
        <v>25</v>
      </c>
      <c r="F56" s="254"/>
      <c r="G56" s="272"/>
      <c r="H56" s="239"/>
      <c r="I56" s="239"/>
      <c r="J56" s="242"/>
    </row>
    <row r="57" spans="1:10" ht="11.25" customHeight="1">
      <c r="A57" s="245"/>
      <c r="B57" s="248"/>
      <c r="C57" s="251"/>
      <c r="D57" s="65" t="s">
        <v>238</v>
      </c>
      <c r="E57" s="151">
        <v>1</v>
      </c>
      <c r="F57" s="254"/>
      <c r="G57" s="272"/>
      <c r="H57" s="239"/>
      <c r="I57" s="239"/>
      <c r="J57" s="242"/>
    </row>
    <row r="58" spans="1:10" ht="11.25" customHeight="1">
      <c r="A58" s="245"/>
      <c r="B58" s="248"/>
      <c r="C58" s="251"/>
      <c r="D58" s="65" t="s">
        <v>196</v>
      </c>
      <c r="E58" s="151">
        <v>5</v>
      </c>
      <c r="F58" s="254"/>
      <c r="G58" s="272"/>
      <c r="H58" s="239"/>
      <c r="I58" s="239"/>
      <c r="J58" s="242"/>
    </row>
    <row r="59" spans="1:10" ht="11.25" thickBot="1">
      <c r="A59" s="258"/>
      <c r="B59" s="259"/>
      <c r="C59" s="73" t="s">
        <v>239</v>
      </c>
      <c r="D59" s="66" t="s">
        <v>232</v>
      </c>
      <c r="E59" s="152">
        <v>5</v>
      </c>
      <c r="F59" s="270"/>
      <c r="G59" s="273"/>
      <c r="H59" s="256"/>
      <c r="I59" s="256"/>
      <c r="J59" s="257"/>
    </row>
    <row r="60" spans="1:10" ht="21.75" customHeight="1">
      <c r="A60" s="244" t="s">
        <v>159</v>
      </c>
      <c r="B60" s="247" t="s">
        <v>240</v>
      </c>
      <c r="C60" s="113" t="s">
        <v>241</v>
      </c>
      <c r="D60" s="64" t="s">
        <v>242</v>
      </c>
      <c r="E60" s="150" t="s">
        <v>306</v>
      </c>
      <c r="F60" s="260" t="s">
        <v>194</v>
      </c>
      <c r="G60" s="260">
        <v>273</v>
      </c>
      <c r="H60" s="238">
        <v>18614892</v>
      </c>
      <c r="I60" s="238">
        <v>3200000</v>
      </c>
      <c r="J60" s="241" t="s">
        <v>307</v>
      </c>
    </row>
    <row r="61" spans="1:10" ht="11.25" customHeight="1">
      <c r="A61" s="245"/>
      <c r="B61" s="248"/>
      <c r="C61" s="251" t="s">
        <v>243</v>
      </c>
      <c r="D61" s="65" t="s">
        <v>231</v>
      </c>
      <c r="E61" s="151">
        <v>22</v>
      </c>
      <c r="F61" s="261"/>
      <c r="G61" s="261"/>
      <c r="H61" s="239"/>
      <c r="I61" s="239"/>
      <c r="J61" s="242"/>
    </row>
    <row r="62" spans="1:10" ht="15">
      <c r="A62" s="245"/>
      <c r="B62" s="248"/>
      <c r="C62" s="251"/>
      <c r="D62" s="65" t="s">
        <v>196</v>
      </c>
      <c r="E62" s="151">
        <v>4</v>
      </c>
      <c r="F62" s="261"/>
      <c r="G62" s="261"/>
      <c r="H62" s="239"/>
      <c r="I62" s="239"/>
      <c r="J62" s="242"/>
    </row>
    <row r="63" spans="1:10" ht="68.25" customHeight="1" thickBot="1">
      <c r="A63" s="258"/>
      <c r="B63" s="259"/>
      <c r="C63" s="252"/>
      <c r="D63" s="66" t="s">
        <v>232</v>
      </c>
      <c r="E63" s="152">
        <v>6</v>
      </c>
      <c r="F63" s="262"/>
      <c r="G63" s="262"/>
      <c r="H63" s="256"/>
      <c r="I63" s="256"/>
      <c r="J63" s="257"/>
    </row>
    <row r="64" spans="1:10" ht="31.5">
      <c r="A64" s="244" t="s">
        <v>159</v>
      </c>
      <c r="B64" s="247" t="s">
        <v>164</v>
      </c>
      <c r="C64" s="103" t="s">
        <v>285</v>
      </c>
      <c r="D64" s="64" t="s">
        <v>308</v>
      </c>
      <c r="E64" s="150" t="s">
        <v>309</v>
      </c>
      <c r="F64" s="260" t="s">
        <v>194</v>
      </c>
      <c r="G64" s="260">
        <v>628</v>
      </c>
      <c r="H64" s="238">
        <v>45424671</v>
      </c>
      <c r="I64" s="238">
        <v>10650000</v>
      </c>
      <c r="J64" s="241" t="s">
        <v>310</v>
      </c>
    </row>
    <row r="65" spans="1:10" ht="11.25" customHeight="1">
      <c r="A65" s="245"/>
      <c r="B65" s="248"/>
      <c r="C65" s="104" t="s">
        <v>286</v>
      </c>
      <c r="D65" s="65" t="s">
        <v>231</v>
      </c>
      <c r="E65" s="151">
        <v>48</v>
      </c>
      <c r="F65" s="261"/>
      <c r="G65" s="261"/>
      <c r="H65" s="239"/>
      <c r="I65" s="239"/>
      <c r="J65" s="242"/>
    </row>
    <row r="66" spans="1:10" ht="11.25" customHeight="1">
      <c r="A66" s="245"/>
      <c r="B66" s="248"/>
      <c r="C66" s="251" t="s">
        <v>287</v>
      </c>
      <c r="D66" s="65" t="s">
        <v>196</v>
      </c>
      <c r="E66" s="151">
        <v>13</v>
      </c>
      <c r="F66" s="261"/>
      <c r="G66" s="261"/>
      <c r="H66" s="239"/>
      <c r="I66" s="239"/>
      <c r="J66" s="242"/>
    </row>
    <row r="67" spans="1:10" ht="11.25" customHeight="1">
      <c r="A67" s="245"/>
      <c r="B67" s="248"/>
      <c r="C67" s="251"/>
      <c r="D67" s="65" t="s">
        <v>238</v>
      </c>
      <c r="E67" s="151">
        <v>2</v>
      </c>
      <c r="F67" s="261"/>
      <c r="G67" s="261"/>
      <c r="H67" s="239"/>
      <c r="I67" s="239"/>
      <c r="J67" s="242"/>
    </row>
    <row r="68" spans="1:10" ht="78.75" customHeight="1" thickBot="1">
      <c r="A68" s="258"/>
      <c r="B68" s="259"/>
      <c r="C68" s="252"/>
      <c r="D68" s="66" t="s">
        <v>232</v>
      </c>
      <c r="E68" s="152">
        <v>19</v>
      </c>
      <c r="F68" s="262"/>
      <c r="G68" s="262"/>
      <c r="H68" s="256"/>
      <c r="I68" s="256"/>
      <c r="J68" s="257"/>
    </row>
    <row r="69" spans="1:10" ht="11.25" customHeight="1">
      <c r="A69" s="244" t="s">
        <v>153</v>
      </c>
      <c r="B69" s="247" t="s">
        <v>169</v>
      </c>
      <c r="C69" s="250" t="s">
        <v>244</v>
      </c>
      <c r="D69" s="64" t="s">
        <v>236</v>
      </c>
      <c r="E69" s="150">
        <v>286</v>
      </c>
      <c r="F69" s="260" t="s">
        <v>194</v>
      </c>
      <c r="G69" s="260">
        <v>423</v>
      </c>
      <c r="H69" s="238">
        <v>21563045</v>
      </c>
      <c r="I69" s="238">
        <v>4200000</v>
      </c>
      <c r="J69" s="241" t="s">
        <v>311</v>
      </c>
    </row>
    <row r="70" spans="1:10" ht="15">
      <c r="A70" s="245"/>
      <c r="B70" s="248"/>
      <c r="C70" s="251"/>
      <c r="D70" s="65" t="s">
        <v>231</v>
      </c>
      <c r="E70" s="151">
        <v>22</v>
      </c>
      <c r="F70" s="261"/>
      <c r="G70" s="261"/>
      <c r="H70" s="239"/>
      <c r="I70" s="239"/>
      <c r="J70" s="242"/>
    </row>
    <row r="71" spans="1:10" ht="15">
      <c r="A71" s="245"/>
      <c r="B71" s="248"/>
      <c r="C71" s="251"/>
      <c r="D71" s="65" t="s">
        <v>196</v>
      </c>
      <c r="E71" s="151">
        <v>4</v>
      </c>
      <c r="F71" s="261"/>
      <c r="G71" s="261"/>
      <c r="H71" s="239"/>
      <c r="I71" s="239"/>
      <c r="J71" s="242"/>
    </row>
    <row r="72" spans="1:10" ht="15">
      <c r="A72" s="245"/>
      <c r="B72" s="248"/>
      <c r="C72" s="251"/>
      <c r="D72" s="65" t="s">
        <v>238</v>
      </c>
      <c r="E72" s="151">
        <v>2</v>
      </c>
      <c r="F72" s="261"/>
      <c r="G72" s="261"/>
      <c r="H72" s="239"/>
      <c r="I72" s="239"/>
      <c r="J72" s="242"/>
    </row>
    <row r="73" spans="1:10" ht="11.25" thickBot="1">
      <c r="A73" s="258"/>
      <c r="B73" s="259"/>
      <c r="C73" s="252"/>
      <c r="D73" s="66" t="s">
        <v>232</v>
      </c>
      <c r="E73" s="152">
        <v>6</v>
      </c>
      <c r="F73" s="262"/>
      <c r="G73" s="262"/>
      <c r="H73" s="256"/>
      <c r="I73" s="256"/>
      <c r="J73" s="257"/>
    </row>
    <row r="74" spans="1:10" ht="11.25" customHeight="1">
      <c r="A74" s="244" t="s">
        <v>170</v>
      </c>
      <c r="B74" s="247" t="s">
        <v>171</v>
      </c>
      <c r="C74" s="250" t="s">
        <v>245</v>
      </c>
      <c r="D74" s="64" t="s">
        <v>236</v>
      </c>
      <c r="E74" s="150">
        <v>155</v>
      </c>
      <c r="F74" s="260" t="s">
        <v>194</v>
      </c>
      <c r="G74" s="260">
        <v>168</v>
      </c>
      <c r="H74" s="238">
        <v>9819082</v>
      </c>
      <c r="I74" s="238">
        <v>1700000</v>
      </c>
      <c r="J74" s="241" t="s">
        <v>312</v>
      </c>
    </row>
    <row r="75" spans="1:10" ht="15">
      <c r="A75" s="245"/>
      <c r="B75" s="248"/>
      <c r="C75" s="251"/>
      <c r="D75" s="65" t="s">
        <v>231</v>
      </c>
      <c r="E75" s="151">
        <v>14</v>
      </c>
      <c r="F75" s="261"/>
      <c r="G75" s="261"/>
      <c r="H75" s="239"/>
      <c r="I75" s="239"/>
      <c r="J75" s="242"/>
    </row>
    <row r="76" spans="1:10" ht="15">
      <c r="A76" s="245"/>
      <c r="B76" s="248"/>
      <c r="C76" s="251"/>
      <c r="D76" s="65" t="s">
        <v>196</v>
      </c>
      <c r="E76" s="151">
        <v>2</v>
      </c>
      <c r="F76" s="261"/>
      <c r="G76" s="261"/>
      <c r="H76" s="239"/>
      <c r="I76" s="239"/>
      <c r="J76" s="242"/>
    </row>
    <row r="77" spans="1:10" ht="15">
      <c r="A77" s="245"/>
      <c r="B77" s="248"/>
      <c r="C77" s="251"/>
      <c r="D77" s="65" t="s">
        <v>238</v>
      </c>
      <c r="E77" s="151">
        <v>1</v>
      </c>
      <c r="F77" s="261"/>
      <c r="G77" s="261"/>
      <c r="H77" s="239"/>
      <c r="I77" s="239"/>
      <c r="J77" s="242"/>
    </row>
    <row r="78" spans="1:10" ht="11.25" thickBot="1">
      <c r="A78" s="258"/>
      <c r="B78" s="259"/>
      <c r="C78" s="252"/>
      <c r="D78" s="66" t="s">
        <v>232</v>
      </c>
      <c r="E78" s="152">
        <v>4</v>
      </c>
      <c r="F78" s="262"/>
      <c r="G78" s="262"/>
      <c r="H78" s="256"/>
      <c r="I78" s="256"/>
      <c r="J78" s="257"/>
    </row>
    <row r="79" spans="1:10" ht="11.25" customHeight="1">
      <c r="A79" s="244" t="s">
        <v>173</v>
      </c>
      <c r="B79" s="247" t="s">
        <v>174</v>
      </c>
      <c r="C79" s="250" t="s">
        <v>288</v>
      </c>
      <c r="D79" s="64" t="s">
        <v>236</v>
      </c>
      <c r="E79" s="150">
        <v>693</v>
      </c>
      <c r="F79" s="260" t="s">
        <v>194</v>
      </c>
      <c r="G79" s="260">
        <v>999</v>
      </c>
      <c r="H79" s="238">
        <v>44536285</v>
      </c>
      <c r="I79" s="238">
        <v>7700000</v>
      </c>
      <c r="J79" s="241" t="s">
        <v>313</v>
      </c>
    </row>
    <row r="80" spans="1:10" ht="15">
      <c r="A80" s="245"/>
      <c r="B80" s="248"/>
      <c r="C80" s="251"/>
      <c r="D80" s="65" t="s">
        <v>231</v>
      </c>
      <c r="E80" s="151">
        <v>57</v>
      </c>
      <c r="F80" s="261"/>
      <c r="G80" s="261"/>
      <c r="H80" s="239"/>
      <c r="I80" s="239"/>
      <c r="J80" s="242"/>
    </row>
    <row r="81" spans="1:10" ht="15">
      <c r="A81" s="245"/>
      <c r="B81" s="248"/>
      <c r="C81" s="251"/>
      <c r="D81" s="65" t="s">
        <v>196</v>
      </c>
      <c r="E81" s="151">
        <v>7</v>
      </c>
      <c r="F81" s="261"/>
      <c r="G81" s="261"/>
      <c r="H81" s="239"/>
      <c r="I81" s="239"/>
      <c r="J81" s="242"/>
    </row>
    <row r="82" spans="1:10" ht="15">
      <c r="A82" s="245"/>
      <c r="B82" s="248"/>
      <c r="C82" s="251"/>
      <c r="D82" s="65" t="s">
        <v>238</v>
      </c>
      <c r="E82" s="151">
        <v>2</v>
      </c>
      <c r="F82" s="261"/>
      <c r="G82" s="261"/>
      <c r="H82" s="239"/>
      <c r="I82" s="239"/>
      <c r="J82" s="242"/>
    </row>
    <row r="83" spans="1:10" ht="15.75" customHeight="1" thickBot="1">
      <c r="A83" s="258"/>
      <c r="B83" s="259"/>
      <c r="C83" s="252"/>
      <c r="D83" s="66" t="s">
        <v>232</v>
      </c>
      <c r="E83" s="152">
        <v>9</v>
      </c>
      <c r="F83" s="262"/>
      <c r="G83" s="262"/>
      <c r="H83" s="256"/>
      <c r="I83" s="256"/>
      <c r="J83" s="257"/>
    </row>
    <row r="84" spans="1:10" ht="11.25" customHeight="1">
      <c r="A84" s="244" t="s">
        <v>175</v>
      </c>
      <c r="B84" s="247" t="s">
        <v>289</v>
      </c>
      <c r="C84" s="250" t="s">
        <v>246</v>
      </c>
      <c r="D84" s="64" t="s">
        <v>236</v>
      </c>
      <c r="E84" s="150">
        <v>733</v>
      </c>
      <c r="F84" s="253" t="s">
        <v>191</v>
      </c>
      <c r="G84" s="253" t="s">
        <v>191</v>
      </c>
      <c r="H84" s="238">
        <v>17805790</v>
      </c>
      <c r="I84" s="238">
        <v>600000</v>
      </c>
      <c r="J84" s="241" t="s">
        <v>314</v>
      </c>
    </row>
    <row r="85" spans="1:10" ht="15">
      <c r="A85" s="245"/>
      <c r="B85" s="248"/>
      <c r="C85" s="251"/>
      <c r="D85" s="65" t="s">
        <v>231</v>
      </c>
      <c r="E85" s="151">
        <v>36</v>
      </c>
      <c r="F85" s="254"/>
      <c r="G85" s="254"/>
      <c r="H85" s="239"/>
      <c r="I85" s="239"/>
      <c r="J85" s="242"/>
    </row>
    <row r="86" spans="1:10" ht="11.25" thickBot="1">
      <c r="A86" s="246"/>
      <c r="B86" s="249"/>
      <c r="C86" s="252"/>
      <c r="D86" s="74" t="s">
        <v>232</v>
      </c>
      <c r="E86" s="174">
        <v>3</v>
      </c>
      <c r="F86" s="255"/>
      <c r="G86" s="255"/>
      <c r="H86" s="240"/>
      <c r="I86" s="240"/>
      <c r="J86" s="243"/>
    </row>
  </sheetData>
  <mergeCells count="142">
    <mergeCell ref="A7:A19"/>
    <mergeCell ref="B7:B19"/>
    <mergeCell ref="C7:C19"/>
    <mergeCell ref="H7:H19"/>
    <mergeCell ref="I7:I19"/>
    <mergeCell ref="I1:I2"/>
    <mergeCell ref="J1:J2"/>
    <mergeCell ref="A4:A6"/>
    <mergeCell ref="B4:B6"/>
    <mergeCell ref="C4:C6"/>
    <mergeCell ref="F4:F6"/>
    <mergeCell ref="G4:G6"/>
    <mergeCell ref="H4:H6"/>
    <mergeCell ref="I4:I6"/>
    <mergeCell ref="J4:J6"/>
    <mergeCell ref="A1:A2"/>
    <mergeCell ref="B1:B2"/>
    <mergeCell ref="C1:C2"/>
    <mergeCell ref="D1:E1"/>
    <mergeCell ref="F1:G1"/>
    <mergeCell ref="H1:H2"/>
    <mergeCell ref="J21:J26"/>
    <mergeCell ref="A27:A31"/>
    <mergeCell ref="B27:B31"/>
    <mergeCell ref="C27:C31"/>
    <mergeCell ref="F27:F31"/>
    <mergeCell ref="G27:G31"/>
    <mergeCell ref="H27:H31"/>
    <mergeCell ref="I27:I31"/>
    <mergeCell ref="J27:J31"/>
    <mergeCell ref="A21:A26"/>
    <mergeCell ref="B21:B26"/>
    <mergeCell ref="C21:C26"/>
    <mergeCell ref="F21:F26"/>
    <mergeCell ref="G21:G26"/>
    <mergeCell ref="H21:H26"/>
    <mergeCell ref="I21:I26"/>
    <mergeCell ref="A32:A34"/>
    <mergeCell ref="B32:B34"/>
    <mergeCell ref="C32:C34"/>
    <mergeCell ref="F32:F34"/>
    <mergeCell ref="G32:G34"/>
    <mergeCell ref="H32:H34"/>
    <mergeCell ref="I32:I34"/>
    <mergeCell ref="J32:J34"/>
    <mergeCell ref="I35:I37"/>
    <mergeCell ref="J35:J37"/>
    <mergeCell ref="A38:A41"/>
    <mergeCell ref="B38:B41"/>
    <mergeCell ref="C38:C41"/>
    <mergeCell ref="F38:F41"/>
    <mergeCell ref="G38:G41"/>
    <mergeCell ref="H38:H41"/>
    <mergeCell ref="I38:I41"/>
    <mergeCell ref="J38:J41"/>
    <mergeCell ref="A35:A37"/>
    <mergeCell ref="B35:B37"/>
    <mergeCell ref="C35:C37"/>
    <mergeCell ref="F35:F37"/>
    <mergeCell ref="G35:G37"/>
    <mergeCell ref="H35:H37"/>
    <mergeCell ref="I42:I45"/>
    <mergeCell ref="J42:J45"/>
    <mergeCell ref="A46:A48"/>
    <mergeCell ref="B46:B48"/>
    <mergeCell ref="C46:C48"/>
    <mergeCell ref="F46:F48"/>
    <mergeCell ref="G46:G48"/>
    <mergeCell ref="H46:H48"/>
    <mergeCell ref="I46:I48"/>
    <mergeCell ref="J46:J48"/>
    <mergeCell ref="A42:A45"/>
    <mergeCell ref="B42:B45"/>
    <mergeCell ref="C42:C45"/>
    <mergeCell ref="F42:F45"/>
    <mergeCell ref="G42:G45"/>
    <mergeCell ref="H42:H45"/>
    <mergeCell ref="I49:I51"/>
    <mergeCell ref="J49:J51"/>
    <mergeCell ref="C52:C54"/>
    <mergeCell ref="A55:A59"/>
    <mergeCell ref="B55:B59"/>
    <mergeCell ref="C55:C58"/>
    <mergeCell ref="F55:F59"/>
    <mergeCell ref="G55:G59"/>
    <mergeCell ref="H55:H59"/>
    <mergeCell ref="I55:I59"/>
    <mergeCell ref="A49:A51"/>
    <mergeCell ref="B49:B51"/>
    <mergeCell ref="C49:C51"/>
    <mergeCell ref="F49:F51"/>
    <mergeCell ref="G49:G51"/>
    <mergeCell ref="H49:H51"/>
    <mergeCell ref="J55:J59"/>
    <mergeCell ref="A60:A63"/>
    <mergeCell ref="B60:B63"/>
    <mergeCell ref="F60:F63"/>
    <mergeCell ref="G60:G63"/>
    <mergeCell ref="H60:H63"/>
    <mergeCell ref="I60:I63"/>
    <mergeCell ref="J60:J63"/>
    <mergeCell ref="C61:C63"/>
    <mergeCell ref="J64:J68"/>
    <mergeCell ref="C66:C68"/>
    <mergeCell ref="A69:A73"/>
    <mergeCell ref="B69:B73"/>
    <mergeCell ref="C69:C73"/>
    <mergeCell ref="F69:F73"/>
    <mergeCell ref="G69:G73"/>
    <mergeCell ref="H69:H73"/>
    <mergeCell ref="I69:I73"/>
    <mergeCell ref="J69:J73"/>
    <mergeCell ref="A64:A68"/>
    <mergeCell ref="B64:B68"/>
    <mergeCell ref="F64:F68"/>
    <mergeCell ref="G64:G68"/>
    <mergeCell ref="H64:H68"/>
    <mergeCell ref="I64:I68"/>
    <mergeCell ref="I84:I86"/>
    <mergeCell ref="J84:J86"/>
    <mergeCell ref="A84:A86"/>
    <mergeCell ref="B84:B86"/>
    <mergeCell ref="C84:C86"/>
    <mergeCell ref="F84:F86"/>
    <mergeCell ref="G84:G86"/>
    <mergeCell ref="H84:H86"/>
    <mergeCell ref="I74:I78"/>
    <mergeCell ref="J74:J78"/>
    <mergeCell ref="A79:A83"/>
    <mergeCell ref="B79:B83"/>
    <mergeCell ref="C79:C83"/>
    <mergeCell ref="F79:F83"/>
    <mergeCell ref="G79:G83"/>
    <mergeCell ref="H79:H83"/>
    <mergeCell ref="I79:I83"/>
    <mergeCell ref="J79:J83"/>
    <mergeCell ref="A74:A78"/>
    <mergeCell ref="B74:B78"/>
    <mergeCell ref="C74:C78"/>
    <mergeCell ref="F74:F78"/>
    <mergeCell ref="G74:G78"/>
    <mergeCell ref="H74:H78"/>
  </mergeCells>
  <printOptions horizontalCentered="1"/>
  <pageMargins left="0.19652777777777777" right="0.19652777777777777" top="0.7875" bottom="0.5902777777777778" header="0.39375" footer="0.31527777777777777"/>
  <pageSetup fitToHeight="0" horizontalDpi="600" verticalDpi="600" orientation="landscape" paperSize="9" scale="85" r:id="rId1"/>
  <headerFooter alignWithMargins="0">
    <oddHeader>&amp;L&amp;11 &amp;U2. PŘEDMĚT ČINNOSTI, EKONOMICKÁ CHARAKTERISTIKA&amp;R&amp;11&amp;F</oddHeader>
    <oddFooter>&amp;RStrana &amp;P/&amp;N</oddFooter>
  </headerFooter>
  <rowBreaks count="2" manualBreakCount="2">
    <brk id="19" max="16383" man="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H38"/>
  <sheetViews>
    <sheetView workbookViewId="0" topLeftCell="A1">
      <selection activeCell="G17" sqref="G17"/>
    </sheetView>
  </sheetViews>
  <sheetFormatPr defaultColWidth="9.140625" defaultRowHeight="15"/>
  <cols>
    <col min="1" max="1" width="5.00390625" style="75" customWidth="1"/>
    <col min="2" max="2" width="9.140625" style="75" customWidth="1"/>
    <col min="3" max="3" width="28.421875" style="75" customWidth="1"/>
    <col min="4" max="4" width="12.140625" style="76" customWidth="1"/>
    <col min="5" max="16384" width="9.140625" style="75" customWidth="1"/>
  </cols>
  <sheetData>
    <row r="5" spans="1:8" ht="37.5" customHeight="1">
      <c r="A5" s="325" t="s">
        <v>315</v>
      </c>
      <c r="B5" s="325"/>
      <c r="C5" s="325"/>
      <c r="D5" s="325"/>
      <c r="E5" s="325"/>
      <c r="F5" s="325"/>
      <c r="G5" s="325"/>
      <c r="H5" s="325"/>
    </row>
    <row r="6" spans="1:8" ht="13.5" thickBot="1">
      <c r="A6" s="79"/>
      <c r="B6" s="79"/>
      <c r="C6" s="79"/>
      <c r="D6" s="80"/>
      <c r="E6" s="79"/>
      <c r="F6" s="79"/>
      <c r="G6" s="79"/>
      <c r="H6" s="79"/>
    </row>
    <row r="7" spans="1:8" ht="15">
      <c r="A7" s="81"/>
      <c r="B7" s="82"/>
      <c r="C7" s="83" t="s">
        <v>247</v>
      </c>
      <c r="D7" s="84" t="s">
        <v>248</v>
      </c>
      <c r="E7" s="79"/>
      <c r="F7" s="79"/>
      <c r="G7" s="79"/>
      <c r="H7" s="79"/>
    </row>
    <row r="8" spans="1:8" ht="13.5" thickBot="1">
      <c r="A8" s="85" t="s">
        <v>249</v>
      </c>
      <c r="B8" s="86" t="s">
        <v>250</v>
      </c>
      <c r="C8" s="87" t="s">
        <v>251</v>
      </c>
      <c r="D8" s="124" t="s">
        <v>252</v>
      </c>
      <c r="E8" s="79"/>
      <c r="F8" s="79"/>
      <c r="G8" s="79"/>
      <c r="H8" s="79"/>
    </row>
    <row r="9" spans="1:8" ht="15">
      <c r="A9" s="88" t="s">
        <v>8</v>
      </c>
      <c r="B9" s="89">
        <v>4204</v>
      </c>
      <c r="C9" s="90" t="s">
        <v>253</v>
      </c>
      <c r="D9" s="125">
        <v>337</v>
      </c>
      <c r="E9" s="79"/>
      <c r="F9" s="79"/>
      <c r="G9" s="79"/>
      <c r="H9" s="79"/>
    </row>
    <row r="10" spans="1:8" ht="15">
      <c r="A10" s="88" t="s">
        <v>25</v>
      </c>
      <c r="B10" s="89">
        <v>4205</v>
      </c>
      <c r="C10" s="90" t="s">
        <v>254</v>
      </c>
      <c r="D10" s="125">
        <v>184</v>
      </c>
      <c r="E10" s="79"/>
      <c r="F10" s="79"/>
      <c r="G10" s="79"/>
      <c r="H10" s="79"/>
    </row>
    <row r="11" spans="1:8" ht="14.25">
      <c r="A11" s="88" t="s">
        <v>26</v>
      </c>
      <c r="B11" s="89">
        <v>4206</v>
      </c>
      <c r="C11" s="90" t="s">
        <v>255</v>
      </c>
      <c r="D11" s="125">
        <v>224</v>
      </c>
      <c r="E11" s="91"/>
      <c r="F11" s="79"/>
      <c r="G11" s="79"/>
      <c r="H11" s="79"/>
    </row>
    <row r="12" spans="1:8" ht="14.25">
      <c r="A12" s="88"/>
      <c r="B12" s="89">
        <v>4206</v>
      </c>
      <c r="C12" s="90" t="s">
        <v>256</v>
      </c>
      <c r="D12" s="125">
        <v>213</v>
      </c>
      <c r="E12" s="91"/>
      <c r="F12" s="79"/>
      <c r="G12" s="79"/>
      <c r="H12" s="79"/>
    </row>
    <row r="13" spans="1:8" ht="14.25">
      <c r="A13" s="88" t="s">
        <v>27</v>
      </c>
      <c r="B13" s="89">
        <v>4207</v>
      </c>
      <c r="C13" s="90" t="s">
        <v>257</v>
      </c>
      <c r="D13" s="125">
        <v>286</v>
      </c>
      <c r="E13" s="92"/>
      <c r="F13" s="79"/>
      <c r="G13" s="79"/>
      <c r="H13" s="79"/>
    </row>
    <row r="14" spans="1:8" ht="14.25">
      <c r="A14" s="88"/>
      <c r="B14" s="89">
        <v>4207</v>
      </c>
      <c r="C14" s="90" t="s">
        <v>258</v>
      </c>
      <c r="D14" s="125">
        <v>10</v>
      </c>
      <c r="E14" s="92"/>
      <c r="F14" s="79"/>
      <c r="G14" s="79"/>
      <c r="H14" s="79"/>
    </row>
    <row r="15" spans="1:8" ht="14.25">
      <c r="A15" s="88" t="s">
        <v>28</v>
      </c>
      <c r="B15" s="89">
        <v>4209</v>
      </c>
      <c r="C15" s="90" t="s">
        <v>259</v>
      </c>
      <c r="D15" s="125">
        <v>693</v>
      </c>
      <c r="E15" s="92"/>
      <c r="F15" s="79"/>
      <c r="G15" s="79"/>
      <c r="H15" s="79"/>
    </row>
    <row r="16" spans="1:8" ht="14.25">
      <c r="A16" s="88" t="s">
        <v>38</v>
      </c>
      <c r="B16" s="89">
        <v>4211</v>
      </c>
      <c r="C16" s="90" t="s">
        <v>260</v>
      </c>
      <c r="D16" s="125">
        <v>155</v>
      </c>
      <c r="E16" s="91"/>
      <c r="F16" s="79"/>
      <c r="G16" s="79"/>
      <c r="H16" s="79"/>
    </row>
    <row r="17" spans="1:8" ht="15">
      <c r="A17" s="93"/>
      <c r="B17" s="89"/>
      <c r="C17" s="94" t="s">
        <v>261</v>
      </c>
      <c r="D17" s="126">
        <f>SUM(D9:D16)</f>
        <v>2102</v>
      </c>
      <c r="E17" s="79"/>
      <c r="F17" s="79"/>
      <c r="G17" s="79"/>
      <c r="H17" s="79"/>
    </row>
    <row r="18" spans="1:8" ht="15">
      <c r="A18" s="93"/>
      <c r="B18" s="89"/>
      <c r="C18" s="90"/>
      <c r="D18" s="125"/>
      <c r="E18" s="79"/>
      <c r="F18" s="79"/>
      <c r="G18" s="79"/>
      <c r="H18" s="79"/>
    </row>
    <row r="19" spans="1:8" ht="15">
      <c r="A19" s="88" t="s">
        <v>30</v>
      </c>
      <c r="B19" s="89">
        <v>4306</v>
      </c>
      <c r="C19" s="90" t="s">
        <v>262</v>
      </c>
      <c r="D19" s="126">
        <v>733</v>
      </c>
      <c r="E19" s="79"/>
      <c r="F19" s="79"/>
      <c r="G19" s="79"/>
      <c r="H19" s="79"/>
    </row>
    <row r="20" spans="1:8" ht="15">
      <c r="A20" s="88"/>
      <c r="B20" s="89"/>
      <c r="C20" s="90"/>
      <c r="D20" s="125"/>
      <c r="E20" s="79"/>
      <c r="F20" s="79"/>
      <c r="G20" s="79"/>
      <c r="H20" s="79"/>
    </row>
    <row r="21" spans="1:8" ht="15">
      <c r="A21" s="88" t="s">
        <v>31</v>
      </c>
      <c r="B21" s="89">
        <v>4002</v>
      </c>
      <c r="C21" s="90" t="s">
        <v>263</v>
      </c>
      <c r="D21" s="125">
        <v>42</v>
      </c>
      <c r="E21" s="79"/>
      <c r="F21" s="79"/>
      <c r="G21" s="79"/>
      <c r="H21" s="79"/>
    </row>
    <row r="22" spans="1:8" ht="15">
      <c r="A22" s="88" t="s">
        <v>33</v>
      </c>
      <c r="B22" s="89">
        <v>4004</v>
      </c>
      <c r="C22" s="90" t="s">
        <v>264</v>
      </c>
      <c r="D22" s="125">
        <v>50</v>
      </c>
      <c r="E22" s="79"/>
      <c r="F22" s="79"/>
      <c r="G22" s="79"/>
      <c r="H22" s="79"/>
    </row>
    <row r="23" spans="1:8" ht="15">
      <c r="A23" s="88" t="s">
        <v>45</v>
      </c>
      <c r="B23" s="89">
        <v>4005</v>
      </c>
      <c r="C23" s="90" t="s">
        <v>265</v>
      </c>
      <c r="D23" s="125">
        <v>148</v>
      </c>
      <c r="E23" s="79"/>
      <c r="F23" s="79"/>
      <c r="G23" s="79"/>
      <c r="H23" s="79"/>
    </row>
    <row r="24" spans="1:8" ht="15">
      <c r="A24" s="88"/>
      <c r="B24" s="89">
        <v>4006</v>
      </c>
      <c r="C24" s="90" t="s">
        <v>266</v>
      </c>
      <c r="D24" s="125">
        <v>61</v>
      </c>
      <c r="E24" s="79" t="s">
        <v>267</v>
      </c>
      <c r="F24" s="79"/>
      <c r="G24" s="79"/>
      <c r="H24" s="79"/>
    </row>
    <row r="25" spans="1:8" ht="15">
      <c r="A25" s="88" t="s">
        <v>46</v>
      </c>
      <c r="B25" s="89">
        <v>4007</v>
      </c>
      <c r="C25" s="90" t="s">
        <v>268</v>
      </c>
      <c r="D25" s="125">
        <v>100</v>
      </c>
      <c r="E25" s="79"/>
      <c r="F25" s="79"/>
      <c r="G25" s="79"/>
      <c r="H25" s="79"/>
    </row>
    <row r="26" spans="1:8" ht="15">
      <c r="A26" s="88" t="s">
        <v>84</v>
      </c>
      <c r="B26" s="89">
        <v>4010</v>
      </c>
      <c r="C26" s="90" t="s">
        <v>270</v>
      </c>
      <c r="D26" s="125">
        <v>75</v>
      </c>
      <c r="E26" s="79"/>
      <c r="F26" s="79"/>
      <c r="G26" s="79"/>
      <c r="H26" s="79"/>
    </row>
    <row r="27" spans="1:8" ht="15">
      <c r="A27" s="88" t="s">
        <v>269</v>
      </c>
      <c r="B27" s="89">
        <v>4011</v>
      </c>
      <c r="C27" s="90" t="s">
        <v>271</v>
      </c>
      <c r="D27" s="125">
        <v>75</v>
      </c>
      <c r="E27" s="79"/>
      <c r="F27" s="79"/>
      <c r="G27" s="79"/>
      <c r="H27" s="79"/>
    </row>
    <row r="28" spans="1:8" ht="15">
      <c r="A28" s="88"/>
      <c r="B28" s="89">
        <v>4205</v>
      </c>
      <c r="C28" s="90" t="s">
        <v>272</v>
      </c>
      <c r="D28" s="125">
        <v>67</v>
      </c>
      <c r="E28" s="79" t="s">
        <v>273</v>
      </c>
      <c r="F28" s="79"/>
      <c r="G28" s="79"/>
      <c r="H28" s="79"/>
    </row>
    <row r="29" spans="1:8" ht="15">
      <c r="A29" s="93"/>
      <c r="B29" s="89">
        <v>4206</v>
      </c>
      <c r="C29" s="90" t="s">
        <v>274</v>
      </c>
      <c r="D29" s="125">
        <v>50</v>
      </c>
      <c r="E29" s="79" t="s">
        <v>275</v>
      </c>
      <c r="F29" s="79"/>
      <c r="G29" s="79"/>
      <c r="H29" s="79"/>
    </row>
    <row r="30" spans="1:8" ht="15">
      <c r="A30" s="93"/>
      <c r="B30" s="89">
        <v>4206</v>
      </c>
      <c r="C30" s="90" t="s">
        <v>276</v>
      </c>
      <c r="D30" s="125">
        <v>20</v>
      </c>
      <c r="E30" s="79" t="s">
        <v>275</v>
      </c>
      <c r="F30" s="79"/>
      <c r="G30" s="79"/>
      <c r="H30" s="79"/>
    </row>
    <row r="31" spans="1:8" ht="15">
      <c r="A31" s="93"/>
      <c r="B31" s="89">
        <v>4206</v>
      </c>
      <c r="C31" s="90" t="s">
        <v>277</v>
      </c>
      <c r="D31" s="125">
        <v>50</v>
      </c>
      <c r="E31" s="79" t="s">
        <v>275</v>
      </c>
      <c r="F31" s="79"/>
      <c r="G31" s="79"/>
      <c r="H31" s="79"/>
    </row>
    <row r="32" spans="1:8" ht="13.5" thickBot="1">
      <c r="A32" s="95"/>
      <c r="B32" s="96"/>
      <c r="C32" s="97" t="s">
        <v>278</v>
      </c>
      <c r="D32" s="127">
        <f>SUM(D21:D31)</f>
        <v>738</v>
      </c>
      <c r="E32" s="79"/>
      <c r="F32" s="79"/>
      <c r="G32" s="79"/>
      <c r="H32" s="79"/>
    </row>
    <row r="33" spans="1:8" s="77" customFormat="1" ht="23.25" customHeight="1" thickBot="1">
      <c r="A33" s="98"/>
      <c r="B33" s="99"/>
      <c r="C33" s="100" t="s">
        <v>91</v>
      </c>
      <c r="D33" s="101">
        <f>SUM(D17+D19+D32)</f>
        <v>3573</v>
      </c>
      <c r="E33" s="102"/>
      <c r="F33" s="102"/>
      <c r="G33" s="102"/>
      <c r="H33" s="102"/>
    </row>
    <row r="36" ht="15">
      <c r="A36" s="75" t="s">
        <v>316</v>
      </c>
    </row>
    <row r="37" ht="15">
      <c r="A37" s="78"/>
    </row>
    <row r="38" ht="15">
      <c r="A38" s="75" t="s">
        <v>317</v>
      </c>
    </row>
  </sheetData>
  <mergeCells count="1">
    <mergeCell ref="A5:H5"/>
  </mergeCells>
  <printOptions/>
  <pageMargins left="0.7086614173228347" right="0.5118110236220472" top="0.7874015748031497" bottom="0.7874015748031497" header="0.31496062992125984" footer="0.31496062992125984"/>
  <pageSetup horizontalDpi="600" verticalDpi="600" orientation="portrait" paperSize="9" scale="85" r:id="rId1"/>
  <headerFooter>
    <oddFooter>&amp;CZadaváci dokumentace " Pojištění majetku a odpovědnosti za újmu města Břeclav a jím zřízených organizací"
příloha č.: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3"/>
  <sheetViews>
    <sheetView tabSelected="1" workbookViewId="0" topLeftCell="A4">
      <selection activeCell="F13" sqref="F13"/>
    </sheetView>
  </sheetViews>
  <sheetFormatPr defaultColWidth="9.140625" defaultRowHeight="15"/>
  <cols>
    <col min="1" max="1" width="47.140625" style="0" customWidth="1"/>
    <col min="2" max="2" width="20.8515625" style="0" customWidth="1"/>
    <col min="3" max="3" width="25.421875" style="10" customWidth="1"/>
    <col min="4" max="4" width="13.57421875" style="10" customWidth="1"/>
    <col min="5" max="5" width="17.421875" style="0" customWidth="1"/>
    <col min="6" max="6" width="9.28125" style="0" customWidth="1"/>
  </cols>
  <sheetData>
    <row r="1" ht="15.75">
      <c r="A1" s="9" t="s">
        <v>0</v>
      </c>
    </row>
    <row r="2" ht="12.75" customHeight="1"/>
    <row r="3" spans="1:4" ht="91.5" customHeight="1" thickBot="1">
      <c r="A3" s="326" t="s">
        <v>103</v>
      </c>
      <c r="B3" s="327"/>
      <c r="C3" s="327"/>
      <c r="D3" s="327"/>
    </row>
    <row r="4" spans="1:4" ht="15.75" thickBot="1">
      <c r="A4" s="40" t="s">
        <v>3</v>
      </c>
      <c r="B4" s="41" t="s">
        <v>89</v>
      </c>
      <c r="C4" s="41" t="s">
        <v>90</v>
      </c>
      <c r="D4" s="42" t="s">
        <v>91</v>
      </c>
    </row>
    <row r="5" spans="1:4" ht="15">
      <c r="A5" s="43" t="s">
        <v>92</v>
      </c>
      <c r="B5" s="44">
        <v>873122</v>
      </c>
      <c r="C5" s="44"/>
      <c r="D5" s="45">
        <f>SUM(B5:C5)</f>
        <v>873122</v>
      </c>
    </row>
    <row r="6" spans="1:4" ht="15">
      <c r="A6" s="46" t="s">
        <v>93</v>
      </c>
      <c r="B6" s="47">
        <v>1285201</v>
      </c>
      <c r="C6" s="47">
        <v>185259</v>
      </c>
      <c r="D6" s="48">
        <f>SUM(B6:C6)</f>
        <v>1470460</v>
      </c>
    </row>
    <row r="7" spans="1:4" ht="15">
      <c r="A7" s="46" t="s">
        <v>94</v>
      </c>
      <c r="B7" s="47">
        <v>7940931</v>
      </c>
      <c r="C7" s="47">
        <v>6775887</v>
      </c>
      <c r="D7" s="49">
        <f aca="true" t="shared" si="0" ref="D7:D28">SUM(B7:C7)</f>
        <v>14716818</v>
      </c>
    </row>
    <row r="8" spans="1:4" ht="15">
      <c r="A8" s="46" t="s">
        <v>95</v>
      </c>
      <c r="B8" s="47">
        <v>1798718</v>
      </c>
      <c r="C8" s="47">
        <v>1158241</v>
      </c>
      <c r="D8" s="48">
        <f t="shared" si="0"/>
        <v>2956959</v>
      </c>
    </row>
    <row r="9" spans="1:4" ht="15">
      <c r="A9" s="46" t="s">
        <v>96</v>
      </c>
      <c r="B9" s="47">
        <v>106962</v>
      </c>
      <c r="C9" s="47"/>
      <c r="D9" s="49">
        <f t="shared" si="0"/>
        <v>106962</v>
      </c>
    </row>
    <row r="10" spans="1:4" ht="14.25" customHeight="1">
      <c r="A10" s="46" t="s">
        <v>362</v>
      </c>
      <c r="B10" s="184">
        <v>270612</v>
      </c>
      <c r="C10" s="184"/>
      <c r="D10" s="49">
        <f t="shared" si="0"/>
        <v>270612</v>
      </c>
    </row>
    <row r="11" spans="1:4" ht="14.25" customHeight="1">
      <c r="A11" s="46" t="s">
        <v>363</v>
      </c>
      <c r="B11" s="184">
        <v>727377</v>
      </c>
      <c r="C11" s="184"/>
      <c r="D11" s="49">
        <f t="shared" si="0"/>
        <v>727377</v>
      </c>
    </row>
    <row r="12" spans="1:4" ht="15">
      <c r="A12" s="46" t="s">
        <v>364</v>
      </c>
      <c r="B12" s="184">
        <v>1027630</v>
      </c>
      <c r="C12" s="184"/>
      <c r="D12" s="49">
        <f t="shared" si="0"/>
        <v>1027630</v>
      </c>
    </row>
    <row r="13" spans="1:4" ht="15.75" customHeight="1">
      <c r="A13" s="46" t="s">
        <v>97</v>
      </c>
      <c r="B13" s="47">
        <v>20463749</v>
      </c>
      <c r="C13" s="47"/>
      <c r="D13" s="48">
        <f t="shared" si="0"/>
        <v>20463749</v>
      </c>
    </row>
    <row r="14" spans="1:4" ht="15.75" customHeight="1">
      <c r="A14" s="46" t="s">
        <v>365</v>
      </c>
      <c r="B14" s="184">
        <v>2611758</v>
      </c>
      <c r="C14" s="184"/>
      <c r="D14" s="49">
        <f t="shared" si="0"/>
        <v>2611758</v>
      </c>
    </row>
    <row r="15" spans="1:4" ht="15.75" customHeight="1">
      <c r="A15" s="46" t="s">
        <v>366</v>
      </c>
      <c r="B15" s="184">
        <v>9.76</v>
      </c>
      <c r="C15" s="184"/>
      <c r="D15" s="49">
        <f t="shared" si="0"/>
        <v>9.76</v>
      </c>
    </row>
    <row r="16" spans="1:4" ht="15">
      <c r="A16" s="46" t="s">
        <v>98</v>
      </c>
      <c r="B16" s="47">
        <v>870948</v>
      </c>
      <c r="C16" s="47"/>
      <c r="D16" s="49">
        <f t="shared" si="0"/>
        <v>870948</v>
      </c>
    </row>
    <row r="17" spans="1:4" ht="15">
      <c r="A17" s="46" t="s">
        <v>99</v>
      </c>
      <c r="B17" s="47">
        <v>204321</v>
      </c>
      <c r="C17" s="47">
        <v>717276</v>
      </c>
      <c r="D17" s="48">
        <f t="shared" si="0"/>
        <v>921597</v>
      </c>
    </row>
    <row r="18" spans="1:4" ht="15">
      <c r="A18" s="46" t="s">
        <v>367</v>
      </c>
      <c r="B18" s="184">
        <v>100763.96</v>
      </c>
      <c r="C18" s="184">
        <v>204243</v>
      </c>
      <c r="D18" s="48">
        <f t="shared" si="0"/>
        <v>305006.96</v>
      </c>
    </row>
    <row r="19" spans="1:4" ht="15">
      <c r="A19" s="46" t="s">
        <v>368</v>
      </c>
      <c r="B19" s="184"/>
      <c r="C19" s="184">
        <v>244246.77</v>
      </c>
      <c r="D19" s="48">
        <f t="shared" si="0"/>
        <v>244246.77</v>
      </c>
    </row>
    <row r="20" spans="1:4" ht="15">
      <c r="A20" s="46" t="s">
        <v>369</v>
      </c>
      <c r="B20" s="184">
        <v>1011465.62</v>
      </c>
      <c r="C20" s="184"/>
      <c r="D20" s="48">
        <f t="shared" si="0"/>
        <v>1011465.62</v>
      </c>
    </row>
    <row r="21" spans="1:4" ht="15">
      <c r="A21" s="46" t="s">
        <v>370</v>
      </c>
      <c r="B21" s="184">
        <v>2028806.88</v>
      </c>
      <c r="C21" s="184">
        <v>636517.56</v>
      </c>
      <c r="D21" s="48">
        <f t="shared" si="0"/>
        <v>2665324.44</v>
      </c>
    </row>
    <row r="22" spans="1:4" ht="15">
      <c r="A22" s="46" t="s">
        <v>371</v>
      </c>
      <c r="B22" s="184"/>
      <c r="C22" s="184">
        <v>277299.92</v>
      </c>
      <c r="D22" s="48">
        <f t="shared" si="0"/>
        <v>277299.92</v>
      </c>
    </row>
    <row r="23" spans="1:4" ht="15">
      <c r="A23" s="46" t="s">
        <v>372</v>
      </c>
      <c r="B23" s="184">
        <v>3011798.75</v>
      </c>
      <c r="C23" s="184"/>
      <c r="D23" s="48">
        <f t="shared" si="0"/>
        <v>3011798.75</v>
      </c>
    </row>
    <row r="24" spans="1:4" ht="15">
      <c r="A24" s="46" t="s">
        <v>373</v>
      </c>
      <c r="B24" s="184">
        <v>23340.9</v>
      </c>
      <c r="C24" s="184"/>
      <c r="D24" s="48">
        <f t="shared" si="0"/>
        <v>23340.9</v>
      </c>
    </row>
    <row r="25" spans="1:4" ht="15">
      <c r="A25" s="46" t="s">
        <v>374</v>
      </c>
      <c r="B25" s="184">
        <v>686032.97</v>
      </c>
      <c r="C25" s="184"/>
      <c r="D25" s="48">
        <f t="shared" si="0"/>
        <v>686032.97</v>
      </c>
    </row>
    <row r="26" spans="1:4" ht="15">
      <c r="A26" s="46" t="s">
        <v>100</v>
      </c>
      <c r="B26" s="47">
        <v>169019</v>
      </c>
      <c r="C26" s="47">
        <v>3254266</v>
      </c>
      <c r="D26" s="49">
        <f t="shared" si="0"/>
        <v>3423285</v>
      </c>
    </row>
    <row r="27" spans="1:4" ht="15">
      <c r="A27" s="50" t="s">
        <v>375</v>
      </c>
      <c r="B27" s="51">
        <v>239860.72</v>
      </c>
      <c r="C27" s="51"/>
      <c r="D27" s="49">
        <f t="shared" si="0"/>
        <v>239860.72</v>
      </c>
    </row>
    <row r="28" spans="1:4" ht="15">
      <c r="A28" s="50" t="s">
        <v>376</v>
      </c>
      <c r="B28" s="51">
        <v>41149.46</v>
      </c>
      <c r="C28" s="51">
        <v>29040</v>
      </c>
      <c r="D28" s="49">
        <f t="shared" si="0"/>
        <v>70189.45999999999</v>
      </c>
    </row>
    <row r="29" spans="1:4" ht="15">
      <c r="A29" s="50" t="s">
        <v>377</v>
      </c>
      <c r="B29" s="51"/>
      <c r="C29" s="51"/>
      <c r="D29" s="49">
        <v>2223000</v>
      </c>
    </row>
    <row r="30" spans="1:4" ht="15">
      <c r="A30" s="50" t="s">
        <v>378</v>
      </c>
      <c r="B30" s="51"/>
      <c r="C30" s="51"/>
      <c r="D30" s="49">
        <v>5220000</v>
      </c>
    </row>
    <row r="31" spans="1:4" ht="15">
      <c r="A31" s="185" t="s">
        <v>101</v>
      </c>
      <c r="B31" s="184"/>
      <c r="C31" s="184"/>
      <c r="D31" s="184">
        <v>331207</v>
      </c>
    </row>
    <row r="32" spans="1:4" ht="15.75" thickBot="1">
      <c r="A32" s="186" t="s">
        <v>379</v>
      </c>
      <c r="B32" s="51"/>
      <c r="C32" s="51"/>
      <c r="D32" s="51">
        <v>173021.18</v>
      </c>
    </row>
    <row r="33" spans="1:4" ht="15.75" thickBot="1">
      <c r="A33" s="52" t="s">
        <v>102</v>
      </c>
      <c r="B33" s="53">
        <f>SUM(B5:B31)</f>
        <v>45493577.019999996</v>
      </c>
      <c r="C33" s="53">
        <f>SUM(C6:C31)</f>
        <v>13482276.25</v>
      </c>
      <c r="D33" s="54">
        <f>SUM(D5:D32)</f>
        <v>66923081.449999996</v>
      </c>
    </row>
  </sheetData>
  <mergeCells count="1">
    <mergeCell ref="A3:D3"/>
  </mergeCells>
  <printOptions/>
  <pageMargins left="0.7086614173228347" right="0.7086614173228347" top="0.7874015748031497" bottom="0.7874015748031497" header="0.31496062992125984" footer="0.31496062992125984"/>
  <pageSetup horizontalDpi="600" verticalDpi="600" orientation="portrait" paperSize="9" scale="75" r:id="rId1"/>
  <headerFooter>
    <oddFooter>&amp;CZadaváci dokumentace " Pojištění majetku a odpovědnosti za újmu města Břeclav a jím zřízených organizací"
příloha č.: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tomaskrejci</dc:creator>
  <cp:keywords/>
  <dc:description/>
  <cp:lastModifiedBy>Tomáš</cp:lastModifiedBy>
  <cp:lastPrinted>2018-08-20T08:45:44Z</cp:lastPrinted>
  <dcterms:created xsi:type="dcterms:W3CDTF">2015-09-02T07:48:59Z</dcterms:created>
  <dcterms:modified xsi:type="dcterms:W3CDTF">2021-11-19T07:32:15Z</dcterms:modified>
  <cp:category/>
  <cp:version/>
  <cp:contentType/>
  <cp:contentStatus/>
</cp:coreProperties>
</file>