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_AVMEDIA 2020\ZAKAZNICI 2020\Tereza - Břeclav\_podklady final\"/>
    </mc:Choice>
  </mc:AlternateContent>
  <xr:revisionPtr revIDLastSave="0" documentId="13_ncr:1_{24C6D326-6D68-4884-9E0B-022C510BBF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vize 26.11.2020" sheetId="18" r:id="rId1"/>
  </sheets>
  <definedNames>
    <definedName name="Excel_BuiltIn_Print_Titles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8" l="1"/>
  <c r="I8" i="18"/>
  <c r="I7" i="18" l="1"/>
  <c r="I23" i="18" l="1"/>
  <c r="I41" i="18"/>
  <c r="I27" i="18" l="1"/>
  <c r="I45" i="18" l="1"/>
  <c r="I44" i="18"/>
  <c r="I43" i="18"/>
  <c r="I42" i="18"/>
  <c r="I40" i="18"/>
  <c r="I38" i="18"/>
  <c r="I37" i="18"/>
  <c r="I36" i="18"/>
  <c r="I35" i="18"/>
  <c r="I34" i="18"/>
  <c r="I33" i="18"/>
  <c r="I32" i="18"/>
  <c r="I31" i="18"/>
  <c r="I30" i="18"/>
  <c r="I29" i="18"/>
  <c r="I28" i="18"/>
  <c r="I26" i="18"/>
  <c r="I25" i="18"/>
  <c r="I24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6" i="18"/>
  <c r="I10" i="18" l="1"/>
  <c r="I49" i="18" s="1"/>
  <c r="I39" i="18"/>
  <c r="I50" i="18" s="1"/>
  <c r="I5" i="18" l="1"/>
  <c r="I4" i="18" s="1"/>
  <c r="I48" i="18" l="1"/>
  <c r="I51" i="18" s="1"/>
  <c r="I52" i="18" l="1"/>
  <c r="I53" i="18" s="1"/>
</calcChain>
</file>

<file path=xl/sharedStrings.xml><?xml version="1.0" encoding="utf-8"?>
<sst xmlns="http://schemas.openxmlformats.org/spreadsheetml/2006/main" count="94" uniqueCount="58">
  <si>
    <t>ks</t>
  </si>
  <si>
    <t>Instalace a služby</t>
  </si>
  <si>
    <t>m</t>
  </si>
  <si>
    <t>kpl</t>
  </si>
  <si>
    <t>CENA CELKEM BEZ DPH:</t>
  </si>
  <si>
    <t>výrobce</t>
  </si>
  <si>
    <t>Zdroje signálu, přípojná místa, kabeláž a příslušenství</t>
  </si>
  <si>
    <t>REKAPITULACE</t>
  </si>
  <si>
    <t>Ozvučení haly</t>
  </si>
  <si>
    <t>CENA CELKEM S DPH 21%</t>
  </si>
  <si>
    <t>DPH 21%</t>
  </si>
  <si>
    <t>Symetrický stíněný audio stereo kabel. 2 x 2 x 0,22, instalační</t>
  </si>
  <si>
    <t>Dvoupásmová reprosoustava; 12"LF; 3x1"HF; line array; 800W  / 8Ω, 95 dB, 100°x15° pokrytí, černé provedení</t>
  </si>
  <si>
    <t>Zavěšovací systém VRX 932 až pro 6 boxů, 4 x upínáky, 2 x poutko, 2 x výšková páčka</t>
  </si>
  <si>
    <t>Řetězový kladkostroj s pytlem pro řetěz, nosnost 1t , zdvihací délka 15 m, ovládací délka 14 m.</t>
  </si>
  <si>
    <t>Dvoupásmová koaxiální reprosoustava 12"+1", 90˚x90˚, 400W / 8 Ω, 200;100;50W /70_100V, 96 dB, 55Hz - 20kHz, venkovní použití IP56, pozinkovaná mřížka odolná korozi, bílá barva</t>
  </si>
  <si>
    <t>Instalační kanál 90x55, parapetní, vhodný pro instalaci modulárních přístrojů 45mm. Možnost vložení stínicího kanálu.</t>
  </si>
  <si>
    <t xml:space="preserve">19" rozvodný panel 1U 8x230V </t>
  </si>
  <si>
    <t>Záslepka 1U</t>
  </si>
  <si>
    <t>Držák instalační krabice, pro kabelový žlab drátěný.</t>
  </si>
  <si>
    <t xml:space="preserve">Přípojné místo </t>
  </si>
  <si>
    <t>p.č.</t>
  </si>
  <si>
    <t>MJ</t>
  </si>
  <si>
    <t>KS</t>
  </si>
  <si>
    <t>JC</t>
  </si>
  <si>
    <t>Celkem</t>
  </si>
  <si>
    <t>typ</t>
  </si>
  <si>
    <t>Kabel pro reproduktory - 2x 4 mm2. OFC měď</t>
  </si>
  <si>
    <t>Polička nízkoprofilová s perforací 1U/450 mm</t>
  </si>
  <si>
    <t>Stíněný patch panel CAT6, 24 portů RJ45 a duální svorkovnice</t>
  </si>
  <si>
    <t>Kabel pro 100V rozvod ozvučení</t>
  </si>
  <si>
    <t>Koaxialní  kabel pro RF signály. 50 ohm.</t>
  </si>
  <si>
    <t xml:space="preserve">Stíněný kabel CAT6 s LSOH pláštěm. Nejvyšší podporovaný protokol  - 1000BaseT, 1000BaseTX. </t>
  </si>
  <si>
    <t>Nosný systém a příslušenství ke kabelovým žlabům</t>
  </si>
  <si>
    <t>Spojky drátěných žlabů. Materiál žárový zinek.</t>
  </si>
  <si>
    <t>Příp.místo reproduktoru SPEAKON, modulární, 45x22,5mm</t>
  </si>
  <si>
    <t>Nástěnná přístroj. krabice 45x45mm, 2 moduly, IP54 bílá</t>
  </si>
  <si>
    <t>Projektová dokumentace skutečného stavu.</t>
  </si>
  <si>
    <t xml:space="preserve">Vykládka/nakládka zboží. Pronájem a stavba lešení. Úklid a likvidace obalů)
</t>
  </si>
  <si>
    <t xml:space="preserve">Doprava a ubytování
</t>
  </si>
  <si>
    <t xml:space="preserve">Instalace AV komponentů, instalace závěsů a bezpečnostních prvků
</t>
  </si>
  <si>
    <t xml:space="preserve">Projektový management (obhlídky, konzultace, KD)
</t>
  </si>
  <si>
    <t>Ostatní drobný montážní materiál</t>
  </si>
  <si>
    <t>Kabel. můstek hliník 80x20 mm, délka 2m, komora 16x16mm, povrch úprava s práškovým vypalovaným lakem</t>
  </si>
  <si>
    <t xml:space="preserve">Instalace kabeláže vč. konektorů, přístrojové skříně a rozvaděče. Vyvázání kabeláže a zapojení napájení 
</t>
  </si>
  <si>
    <t>popis</t>
  </si>
  <si>
    <t>Přípojné místo audio XLR F, modulární, 45x45mm, Legrand 078755</t>
  </si>
  <si>
    <t>Přípojné místo audio XLR M, modulární,  45x45mm, Legrand 078756</t>
  </si>
  <si>
    <t>Přípojné místo audio 3,5mm, 1 modul,  45x22,5mm, Legrand 078779</t>
  </si>
  <si>
    <t>Přípojné místo UTP, RJ45, modulární,  45x22,5mm, Legrand 076551</t>
  </si>
  <si>
    <t>Kabelový žlab drátěný Merkur 2, tvar G (pro jednodužší uložení kabeláže), 100x50mm, délka 2m, materiál žárový zinek</t>
  </si>
  <si>
    <t>Spojky kabelových žlabů Merkur 2, tvar G. Materiál žárový zinek.</t>
  </si>
  <si>
    <t>Nosný systém a příslušenství ke kabelovým žlabům Merkur 2, tvar G</t>
  </si>
  <si>
    <t>Kabelový žlab drátěný merkur 2, 100x50mm, délka 2m, žárový zinek</t>
  </si>
  <si>
    <t>Spojky drátěných žlabů merkur 2. Materiál žárový zinek.</t>
  </si>
  <si>
    <t>Víko pro kabelový žlab merkur 2, šířka 100mm, materiál žárový zinek.</t>
  </si>
  <si>
    <t>Zásobník na řetězetěz kladkostroje</t>
  </si>
  <si>
    <t>Ozvučení hokejové haly Břeclav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</si>
</sst>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č&quot;* #,##0.00_);_(&quot;Kč&quot;* \(#,##0.00\);_(&quot;Kč&quot;* &quot;-&quot;??_);_(@_)"/>
    <numFmt numFmtId="165" formatCode="_-* #,##0\ &quot;Kč&quot;_-;\-* #,##0\ &quot;Kč&quot;_-;_-* &quot;-&quot;??\ &quot;Kč&quot;_-;_-@_-"/>
  </numFmts>
  <fonts count="8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Protection="1">
      <protection locked="0"/>
    </xf>
    <xf numFmtId="0" fontId="5" fillId="2" borderId="3" xfId="0" applyFont="1" applyFill="1" applyBorder="1" applyAlignment="1" applyProtection="1">
      <alignment horizontal="left" vertical="top" wrapText="1" shrinkToFi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5" fontId="4" fillId="0" borderId="2" xfId="2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2" xfId="0" applyFont="1" applyBorder="1" applyAlignment="1">
      <alignment horizontal="left" vertical="center" wrapText="1"/>
    </xf>
    <xf numFmtId="165" fontId="4" fillId="0" borderId="2" xfId="6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165" fontId="4" fillId="0" borderId="2" xfId="2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vertical="top" wrapText="1"/>
    </xf>
    <xf numFmtId="0" fontId="4" fillId="0" borderId="8" xfId="0" applyFont="1" applyBorder="1" applyAlignment="1" applyProtection="1">
      <alignment horizontal="center" vertical="top" wrapText="1"/>
      <protection locked="0"/>
    </xf>
    <xf numFmtId="165" fontId="4" fillId="0" borderId="10" xfId="2" applyNumberFormat="1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>
      <alignment vertical="top" wrapText="1"/>
    </xf>
    <xf numFmtId="165" fontId="4" fillId="0" borderId="11" xfId="2" applyNumberFormat="1" applyFont="1" applyBorder="1" applyAlignment="1" applyProtection="1">
      <alignment horizontal="center" vertical="top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 applyProtection="1">
      <alignment horizontal="center" vertical="top" wrapText="1"/>
      <protection locked="0"/>
    </xf>
    <xf numFmtId="165" fontId="4" fillId="0" borderId="15" xfId="2" applyNumberFormat="1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1" fontId="4" fillId="0" borderId="0" xfId="0" applyNumberFormat="1" applyFont="1" applyProtection="1">
      <protection locked="0"/>
    </xf>
    <xf numFmtId="165" fontId="4" fillId="0" borderId="0" xfId="0" applyNumberFormat="1" applyFont="1"/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top"/>
    </xf>
    <xf numFmtId="0" fontId="5" fillId="0" borderId="17" xfId="0" applyFont="1" applyFill="1" applyBorder="1" applyAlignment="1" applyProtection="1">
      <alignment horizontal="left" vertical="top" wrapText="1" shrinkToFit="1"/>
      <protection locked="0"/>
    </xf>
    <xf numFmtId="0" fontId="4" fillId="0" borderId="18" xfId="0" applyFont="1" applyBorder="1" applyAlignment="1">
      <alignment horizontal="center" vertical="top" wrapText="1" shrinkToFit="1"/>
    </xf>
    <xf numFmtId="0" fontId="4" fillId="0" borderId="19" xfId="0" applyFont="1" applyBorder="1" applyAlignment="1" applyProtection="1">
      <alignment horizontal="center" vertical="top" wrapText="1" shrinkToFit="1"/>
      <protection locked="0"/>
    </xf>
    <xf numFmtId="0" fontId="4" fillId="0" borderId="20" xfId="0" applyFont="1" applyBorder="1" applyAlignment="1" applyProtection="1">
      <alignment horizontal="center" vertical="top" wrapText="1" shrinkToFi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 applyProtection="1">
      <alignment horizontal="center" vertical="top" wrapText="1"/>
      <protection locked="0"/>
    </xf>
    <xf numFmtId="165" fontId="4" fillId="0" borderId="0" xfId="2" applyNumberFormat="1" applyFont="1" applyBorder="1" applyAlignment="1" applyProtection="1">
      <alignment horizontal="center" vertical="top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top" wrapText="1" shrinkToFit="1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165" fontId="5" fillId="2" borderId="24" xfId="0" applyNumberFormat="1" applyFont="1" applyFill="1" applyBorder="1" applyAlignment="1" applyProtection="1">
      <alignment horizontal="right" vertical="top" wrapText="1" shrinkToFi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65" fontId="4" fillId="0" borderId="5" xfId="2" applyNumberFormat="1" applyFont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left" vertical="top" wrapText="1" shrinkToFit="1"/>
      <protection locked="0"/>
    </xf>
    <xf numFmtId="165" fontId="4" fillId="0" borderId="5" xfId="0" applyNumberFormat="1" applyFont="1" applyBorder="1" applyAlignment="1">
      <alignment horizontal="center" vertical="center"/>
    </xf>
    <xf numFmtId="165" fontId="4" fillId="0" borderId="5" xfId="2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left" vertical="top"/>
    </xf>
    <xf numFmtId="165" fontId="4" fillId="0" borderId="16" xfId="2" applyNumberFormat="1" applyFont="1" applyBorder="1" applyAlignment="1" applyProtection="1">
      <alignment horizontal="center" vertical="top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 applyProtection="1">
      <alignment horizontal="center" vertical="top" wrapText="1"/>
      <protection locked="0"/>
    </xf>
    <xf numFmtId="165" fontId="4" fillId="0" borderId="25" xfId="2" applyNumberFormat="1" applyFont="1" applyBorder="1" applyAlignment="1" applyProtection="1">
      <alignment horizontal="center" vertical="top"/>
      <protection locked="0"/>
    </xf>
    <xf numFmtId="165" fontId="4" fillId="0" borderId="26" xfId="2" applyNumberFormat="1" applyFont="1" applyBorder="1" applyAlignment="1" applyProtection="1">
      <alignment horizontal="center" vertical="top"/>
      <protection locked="0"/>
    </xf>
    <xf numFmtId="165" fontId="5" fillId="0" borderId="27" xfId="2" applyNumberFormat="1" applyFont="1" applyBorder="1" applyAlignment="1" applyProtection="1">
      <alignment horizontal="center" vertical="top"/>
      <protection locked="0"/>
    </xf>
    <xf numFmtId="165" fontId="4" fillId="0" borderId="24" xfId="2" applyNumberFormat="1" applyFont="1" applyBorder="1" applyAlignment="1" applyProtection="1">
      <alignment horizontal="center" vertical="top"/>
      <protection locked="0"/>
    </xf>
    <xf numFmtId="165" fontId="5" fillId="0" borderId="28" xfId="2" applyNumberFormat="1" applyFont="1" applyBorder="1" applyAlignment="1" applyProtection="1">
      <alignment horizontal="center" vertical="top"/>
      <protection locked="0"/>
    </xf>
    <xf numFmtId="165" fontId="4" fillId="0" borderId="29" xfId="2" applyNumberFormat="1" applyFont="1" applyBorder="1" applyAlignment="1" applyProtection="1">
      <alignment horizontal="center" vertical="top"/>
      <protection locked="0"/>
    </xf>
    <xf numFmtId="165" fontId="4" fillId="0" borderId="30" xfId="2" applyNumberFormat="1" applyFont="1" applyBorder="1" applyAlignment="1" applyProtection="1">
      <alignment horizontal="center" vertical="top"/>
      <protection locked="0"/>
    </xf>
    <xf numFmtId="165" fontId="4" fillId="0" borderId="31" xfId="2" applyNumberFormat="1" applyFont="1" applyBorder="1" applyAlignment="1" applyProtection="1">
      <alignment horizontal="center" vertical="top"/>
      <protection locked="0"/>
    </xf>
    <xf numFmtId="0" fontId="5" fillId="0" borderId="17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</cellXfs>
  <cellStyles count="7">
    <cellStyle name="Měna" xfId="2" builtinId="4"/>
    <cellStyle name="Měna 2" xfId="6" xr:uid="{E5EDF053-F00C-4914-AF29-1A5B7BE9DAA4}"/>
    <cellStyle name="Normální" xfId="0" builtinId="0"/>
    <cellStyle name="Normální 14" xfId="3" xr:uid="{F45DCFBB-4863-4517-9E1F-5F1DE6CC9ADF}"/>
    <cellStyle name="Normální 16" xfId="4" xr:uid="{AAEBE9BF-2B93-40D3-A4C0-0F065DC59F0D}"/>
    <cellStyle name="Normální 2" xfId="1" xr:uid="{00000000-0005-0000-0000-000002000000}"/>
    <cellStyle name="Normální 2 3" xfId="5" xr:uid="{9FADCD43-C5CA-4353-BC36-BDB98E982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394607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ABCA098-4065-4443-9127-8844B0D0CA64}"/>
            </a:ext>
          </a:extLst>
        </xdr:cNvPr>
        <xdr:cNvSpPr txBox="1"/>
      </xdr:nvSpPr>
      <xdr:spPr>
        <a:xfrm>
          <a:off x="1478280" y="8899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1451302-A9A2-4E12-AFA6-C0D79B8C66AA}"/>
            </a:ext>
          </a:extLst>
        </xdr:cNvPr>
        <xdr:cNvSpPr txBox="1"/>
      </xdr:nvSpPr>
      <xdr:spPr>
        <a:xfrm>
          <a:off x="1478280" y="1431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2A09225-5EB3-425F-A626-473CE454F846}"/>
            </a:ext>
          </a:extLst>
        </xdr:cNvPr>
        <xdr:cNvSpPr txBox="1"/>
      </xdr:nvSpPr>
      <xdr:spPr>
        <a:xfrm>
          <a:off x="1478280" y="1744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6C5D8C42-B0C9-46E4-88AD-1F18F8463CF5}"/>
            </a:ext>
          </a:extLst>
        </xdr:cNvPr>
        <xdr:cNvSpPr txBox="1"/>
      </xdr:nvSpPr>
      <xdr:spPr>
        <a:xfrm>
          <a:off x="1478280" y="1744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38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676B7C2A-D616-4BFE-BE72-90F42E8677FA}"/>
            </a:ext>
          </a:extLst>
        </xdr:cNvPr>
        <xdr:cNvSpPr txBox="1"/>
      </xdr:nvSpPr>
      <xdr:spPr>
        <a:xfrm>
          <a:off x="1478280" y="240394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9</xdr:row>
      <xdr:rowOff>394607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F51A94FA-9F41-4CF0-9087-616191252949}"/>
            </a:ext>
          </a:extLst>
        </xdr:cNvPr>
        <xdr:cNvSpPr txBox="1"/>
      </xdr:nvSpPr>
      <xdr:spPr>
        <a:xfrm>
          <a:off x="1478280" y="14529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6A68EFA-04A0-4A2C-93DC-6F4EE9A6E9CC}"/>
            </a:ext>
          </a:extLst>
        </xdr:cNvPr>
        <xdr:cNvSpPr txBox="1"/>
      </xdr:nvSpPr>
      <xdr:spPr>
        <a:xfrm>
          <a:off x="1478280" y="1744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EDF51F-2194-459F-AE79-88EF75248575}"/>
            </a:ext>
          </a:extLst>
        </xdr:cNvPr>
        <xdr:cNvSpPr txBox="1"/>
      </xdr:nvSpPr>
      <xdr:spPr>
        <a:xfrm>
          <a:off x="1478280" y="1810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2D8F4C97-E38E-4E84-92CC-5E569D5BD1C0}"/>
            </a:ext>
          </a:extLst>
        </xdr:cNvPr>
        <xdr:cNvSpPr txBox="1"/>
      </xdr:nvSpPr>
      <xdr:spPr>
        <a:xfrm>
          <a:off x="1478280" y="1810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CFEB5B70-2F66-4A13-8078-824064FF4D2D}"/>
            </a:ext>
          </a:extLst>
        </xdr:cNvPr>
        <xdr:cNvSpPr txBox="1"/>
      </xdr:nvSpPr>
      <xdr:spPr>
        <a:xfrm>
          <a:off x="1478280" y="1810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304D5FA8-90FF-4447-9791-228F46132B1F}"/>
            </a:ext>
          </a:extLst>
        </xdr:cNvPr>
        <xdr:cNvSpPr txBox="1"/>
      </xdr:nvSpPr>
      <xdr:spPr>
        <a:xfrm>
          <a:off x="1478280" y="18301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53A293D7-DC44-4499-84FF-F19BE087439D}"/>
            </a:ext>
          </a:extLst>
        </xdr:cNvPr>
        <xdr:cNvSpPr txBox="1"/>
      </xdr:nvSpPr>
      <xdr:spPr>
        <a:xfrm>
          <a:off x="1478280" y="1810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21D16DC3-8296-4AAF-B65D-8FD25D3A6556}"/>
            </a:ext>
          </a:extLst>
        </xdr:cNvPr>
        <xdr:cNvSpPr txBox="1"/>
      </xdr:nvSpPr>
      <xdr:spPr>
        <a:xfrm>
          <a:off x="1478280" y="1810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4F8FDA1-2728-4370-B8EE-68A99C07CCDC}"/>
            </a:ext>
          </a:extLst>
        </xdr:cNvPr>
        <xdr:cNvSpPr txBox="1"/>
      </xdr:nvSpPr>
      <xdr:spPr>
        <a:xfrm>
          <a:off x="1478280" y="561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D2310FE9-32EF-4A42-A264-2DB6E0202FD8}"/>
            </a:ext>
          </a:extLst>
        </xdr:cNvPr>
        <xdr:cNvSpPr txBox="1"/>
      </xdr:nvSpPr>
      <xdr:spPr>
        <a:xfrm>
          <a:off x="1478280" y="561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2E902B7D-7A0C-4211-BF85-B595955D95B8}"/>
            </a:ext>
          </a:extLst>
        </xdr:cNvPr>
        <xdr:cNvSpPr txBox="1"/>
      </xdr:nvSpPr>
      <xdr:spPr>
        <a:xfrm>
          <a:off x="147828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201329E-10AB-44EB-96C3-5D8758D5158B}"/>
            </a:ext>
          </a:extLst>
        </xdr:cNvPr>
        <xdr:cNvSpPr txBox="1"/>
      </xdr:nvSpPr>
      <xdr:spPr>
        <a:xfrm>
          <a:off x="1478280" y="2924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C936E3-7D15-48C2-8E53-C6D28A2CBE8E}"/>
            </a:ext>
          </a:extLst>
        </xdr:cNvPr>
        <xdr:cNvSpPr txBox="1"/>
      </xdr:nvSpPr>
      <xdr:spPr>
        <a:xfrm>
          <a:off x="1478280" y="217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FBFDE062-CE4B-43A7-BC86-0300DF1D028F}"/>
            </a:ext>
          </a:extLst>
        </xdr:cNvPr>
        <xdr:cNvSpPr txBox="1"/>
      </xdr:nvSpPr>
      <xdr:spPr>
        <a:xfrm>
          <a:off x="236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FC238FA-082F-4B3B-92F2-604648A36154}"/>
            </a:ext>
          </a:extLst>
        </xdr:cNvPr>
        <xdr:cNvSpPr txBox="1"/>
      </xdr:nvSpPr>
      <xdr:spPr>
        <a:xfrm>
          <a:off x="236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51EC2205-0C23-4A28-9061-74074D01A3FA}"/>
            </a:ext>
          </a:extLst>
        </xdr:cNvPr>
        <xdr:cNvSpPr txBox="1"/>
      </xdr:nvSpPr>
      <xdr:spPr>
        <a:xfrm>
          <a:off x="236220" y="24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FCD346AD-8693-4E8B-9FDE-448B9E902F66}"/>
            </a:ext>
          </a:extLst>
        </xdr:cNvPr>
        <xdr:cNvSpPr txBox="1"/>
      </xdr:nvSpPr>
      <xdr:spPr>
        <a:xfrm>
          <a:off x="236220" y="2650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F8995F39-E2AB-40C2-B0B2-CEAABE5F3BF5}"/>
            </a:ext>
          </a:extLst>
        </xdr:cNvPr>
        <xdr:cNvSpPr txBox="1"/>
      </xdr:nvSpPr>
      <xdr:spPr>
        <a:xfrm>
          <a:off x="236220" y="219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FE87BDEF-E18C-476C-97AD-311D23535D4A}"/>
            </a:ext>
          </a:extLst>
        </xdr:cNvPr>
        <xdr:cNvSpPr txBox="1"/>
      </xdr:nvSpPr>
      <xdr:spPr>
        <a:xfrm>
          <a:off x="236220" y="2375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35821C06-68C8-40AE-9F6C-063AA3A7ACBF}"/>
            </a:ext>
          </a:extLst>
        </xdr:cNvPr>
        <xdr:cNvSpPr txBox="1"/>
      </xdr:nvSpPr>
      <xdr:spPr>
        <a:xfrm>
          <a:off x="236220" y="219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B13304-DBB8-4137-8BD7-06F946C489D1}"/>
            </a:ext>
          </a:extLst>
        </xdr:cNvPr>
        <xdr:cNvSpPr txBox="1"/>
      </xdr:nvSpPr>
      <xdr:spPr>
        <a:xfrm>
          <a:off x="236220" y="219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77F56528-5086-4E70-8A97-27CD0B5C862C}"/>
            </a:ext>
          </a:extLst>
        </xdr:cNvPr>
        <xdr:cNvSpPr txBox="1"/>
      </xdr:nvSpPr>
      <xdr:spPr>
        <a:xfrm>
          <a:off x="236220" y="219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3C2F83C2-7775-4477-9459-67F87854193D}"/>
            </a:ext>
          </a:extLst>
        </xdr:cNvPr>
        <xdr:cNvSpPr txBox="1"/>
      </xdr:nvSpPr>
      <xdr:spPr>
        <a:xfrm>
          <a:off x="236220" y="219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8A229265-E1B9-40AD-85CE-90DFB41DF818}"/>
            </a:ext>
          </a:extLst>
        </xdr:cNvPr>
        <xdr:cNvSpPr txBox="1"/>
      </xdr:nvSpPr>
      <xdr:spPr>
        <a:xfrm>
          <a:off x="236220" y="13493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B59E8718-975B-47D6-927D-E30F0D0028BA}"/>
            </a:ext>
          </a:extLst>
        </xdr:cNvPr>
        <xdr:cNvSpPr txBox="1"/>
      </xdr:nvSpPr>
      <xdr:spPr>
        <a:xfrm>
          <a:off x="236220" y="100720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6C96782F-3725-4818-A2DB-1862BEC2F358}"/>
            </a:ext>
          </a:extLst>
        </xdr:cNvPr>
        <xdr:cNvSpPr txBox="1"/>
      </xdr:nvSpPr>
      <xdr:spPr>
        <a:xfrm>
          <a:off x="236220" y="202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2813E0F2-0AF7-41CC-99C3-8EEDDA914FE6}"/>
            </a:ext>
          </a:extLst>
        </xdr:cNvPr>
        <xdr:cNvSpPr txBox="1"/>
      </xdr:nvSpPr>
      <xdr:spPr>
        <a:xfrm>
          <a:off x="381000" y="168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C643A774-0B51-4827-80C3-17B7681FFA75}"/>
            </a:ext>
          </a:extLst>
        </xdr:cNvPr>
        <xdr:cNvSpPr txBox="1"/>
      </xdr:nvSpPr>
      <xdr:spPr>
        <a:xfrm>
          <a:off x="381000" y="208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42C2CF2D-C8E5-4A99-8AFE-604CBFF3B7A7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10</xdr:row>
      <xdr:rowOff>394607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FB26B82-8E09-4B7F-88D6-E0E28B3D12A3}"/>
            </a:ext>
          </a:extLst>
        </xdr:cNvPr>
        <xdr:cNvSpPr txBox="1"/>
      </xdr:nvSpPr>
      <xdr:spPr>
        <a:xfrm>
          <a:off x="381000" y="26425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F2BF2904-E4D8-4EBB-B932-B5CEDD32C490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12AD6EBA-49C4-45C9-AB57-7C760BF14BA1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2B6ECC76-7316-48F3-9C3A-447E86BBA493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FF02C2B2-4666-4D79-9313-A1852B581912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EDB14A96-9F2C-47EF-953B-F7CA8CAD6EC4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11</xdr:row>
      <xdr:rowOff>394607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D42DB6C7-1318-4EF7-8310-2C2707B5348A}"/>
            </a:ext>
          </a:extLst>
        </xdr:cNvPr>
        <xdr:cNvSpPr txBox="1"/>
      </xdr:nvSpPr>
      <xdr:spPr>
        <a:xfrm>
          <a:off x="381000" y="26425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E978387-B225-4CC8-B1EC-AC0511FDFE1B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A3617199-CE09-40FE-8DA3-7CBEB8ED22DA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4E24E677-D1EB-4DAB-BA96-BAA445A7CA9E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A6569484-BF6A-4116-82D8-7C1198322CB5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8FCDB33-1108-4778-8C35-8F27B4849B92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D9F6E9DA-FE60-4AA2-9433-47060F05196F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74CBA986-1803-4199-9DBE-6940CEF32DF9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238BD307-6F7D-46BA-B91F-7F8008269514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7AEF4C51-018D-4297-879B-8CC784523270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082E1F65-4B32-42D1-B016-2003B60EBCD3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394607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0B548E1B-D72A-4B0E-9E98-3F16F2B6AE9C}"/>
            </a:ext>
          </a:extLst>
        </xdr:cNvPr>
        <xdr:cNvSpPr txBox="1"/>
      </xdr:nvSpPr>
      <xdr:spPr>
        <a:xfrm>
          <a:off x="381000" y="26425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DDA156C-278C-48E1-98DC-74D49BA16C56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1FA2247A-1930-443B-B084-381CCBB711E7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5EDA85E5-02C2-4B08-9FC6-8D85B1042DA5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181A05C3-D5DB-4D93-B608-6C05C37586CE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CBB515-5971-4B4C-BA94-1B81B582FC0D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295A6CBF-9F33-4993-9F5B-57806BA110BE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8B57DB12-3E9A-42C9-905D-697B280C75B1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44BB1DD2-EE69-47E4-A308-12A6197FE0B7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9AC292FD-42E6-4454-A3E2-332204A47677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1D0EDB83-5079-4CB4-BD9A-6F26A654117B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394607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222EE4AF-A84B-45A2-A395-13EC27341BA1}"/>
            </a:ext>
          </a:extLst>
        </xdr:cNvPr>
        <xdr:cNvSpPr txBox="1"/>
      </xdr:nvSpPr>
      <xdr:spPr>
        <a:xfrm>
          <a:off x="381000" y="26425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50341B13-DE00-4A26-85AD-44E062739C01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9318A6-3F17-485C-9343-D3E901BCBB69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B4E21C89-6A0A-4B23-A2D1-937747BF9239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D738A3C7-9066-4990-9436-1827766CF5D6}"/>
            </a:ext>
          </a:extLst>
        </xdr:cNvPr>
        <xdr:cNvSpPr txBox="1"/>
      </xdr:nvSpPr>
      <xdr:spPr>
        <a:xfrm>
          <a:off x="381000" y="2461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F49A3C79-2DA4-4299-BDAA-76909EA0C2AE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B9656C3A-5D12-4F62-AAE2-B257328519C0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0FE1FDF2-535B-429B-860F-5E9A44FF5911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9DE6B9BA-65D2-4041-802F-EFBDF2EF8FA5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91438551-FA88-48E3-BB9C-C53B9FF8A857}"/>
            </a:ext>
          </a:extLst>
        </xdr:cNvPr>
        <xdr:cNvSpPr txBox="1"/>
      </xdr:nvSpPr>
      <xdr:spPr>
        <a:xfrm>
          <a:off x="381000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EDE9-D7AF-4674-8B32-FEA7A9EC21C8}">
  <dimension ref="B1:K67"/>
  <sheetViews>
    <sheetView tabSelected="1" workbookViewId="0">
      <selection activeCell="I7" sqref="I7"/>
    </sheetView>
  </sheetViews>
  <sheetFormatPr defaultColWidth="9.109375" defaultRowHeight="14.4" outlineLevelRow="1" x14ac:dyDescent="0.3"/>
  <cols>
    <col min="1" max="1" width="2.109375" style="1" customWidth="1"/>
    <col min="2" max="2" width="3.44140625" style="1" customWidth="1"/>
    <col min="3" max="3" width="16.33203125" style="1" customWidth="1"/>
    <col min="4" max="4" width="17.44140625" style="24" customWidth="1"/>
    <col min="5" max="5" width="68.5546875" style="1" customWidth="1"/>
    <col min="6" max="6" width="3.5546875" style="25" customWidth="1"/>
    <col min="7" max="7" width="4.77734375" style="25" customWidth="1"/>
    <col min="8" max="8" width="12.109375" style="1" customWidth="1"/>
    <col min="9" max="9" width="13.77734375" style="1" customWidth="1"/>
    <col min="10" max="10" width="9.109375" style="1"/>
    <col min="11" max="11" width="10.109375" style="1" bestFit="1" customWidth="1"/>
    <col min="12" max="16384" width="9.109375" style="1"/>
  </cols>
  <sheetData>
    <row r="1" spans="2:11" ht="15" thickBot="1" x14ac:dyDescent="0.35"/>
    <row r="2" spans="2:11" ht="16.2" customHeight="1" thickBot="1" x14ac:dyDescent="0.35">
      <c r="B2" s="30" t="s">
        <v>21</v>
      </c>
      <c r="C2" s="31" t="s">
        <v>5</v>
      </c>
      <c r="D2" s="31" t="s">
        <v>26</v>
      </c>
      <c r="E2" s="31" t="s">
        <v>45</v>
      </c>
      <c r="F2" s="31" t="s">
        <v>22</v>
      </c>
      <c r="G2" s="31" t="s">
        <v>23</v>
      </c>
      <c r="H2" s="31" t="s">
        <v>24</v>
      </c>
      <c r="I2" s="32" t="s">
        <v>25</v>
      </c>
    </row>
    <row r="3" spans="2:11" ht="18" customHeight="1" x14ac:dyDescent="0.3">
      <c r="B3" s="39"/>
      <c r="C3" s="61" t="s">
        <v>57</v>
      </c>
      <c r="D3" s="61"/>
      <c r="E3" s="61"/>
      <c r="F3" s="61"/>
      <c r="G3" s="61"/>
      <c r="H3" s="29"/>
      <c r="I3" s="40"/>
    </row>
    <row r="4" spans="2:11" x14ac:dyDescent="0.3">
      <c r="B4" s="41"/>
      <c r="C4" s="2"/>
      <c r="D4" s="2"/>
      <c r="E4" s="2"/>
      <c r="F4" s="2"/>
      <c r="G4" s="2"/>
      <c r="H4" s="2"/>
      <c r="I4" s="42">
        <f>SUM(I5:I9)</f>
        <v>0</v>
      </c>
    </row>
    <row r="5" spans="2:11" s="8" customFormat="1" ht="29.4" customHeight="1" x14ac:dyDescent="0.3">
      <c r="B5" s="43">
        <v>1</v>
      </c>
      <c r="C5" s="3"/>
      <c r="D5" s="9"/>
      <c r="E5" s="5" t="s">
        <v>12</v>
      </c>
      <c r="F5" s="6" t="s">
        <v>0</v>
      </c>
      <c r="G5" s="6">
        <v>24</v>
      </c>
      <c r="H5" s="7">
        <v>0</v>
      </c>
      <c r="I5" s="44">
        <f t="shared" ref="I5:I6" si="0">H5*G5</f>
        <v>0</v>
      </c>
      <c r="K5" s="26"/>
    </row>
    <row r="6" spans="2:11" s="8" customFormat="1" ht="27.6" customHeight="1" x14ac:dyDescent="0.3">
      <c r="B6" s="43">
        <v>2</v>
      </c>
      <c r="C6" s="3"/>
      <c r="D6" s="9"/>
      <c r="E6" s="5" t="s">
        <v>13</v>
      </c>
      <c r="F6" s="6" t="s">
        <v>0</v>
      </c>
      <c r="G6" s="6">
        <v>6</v>
      </c>
      <c r="H6" s="7">
        <v>0</v>
      </c>
      <c r="I6" s="44">
        <f t="shared" si="0"/>
        <v>0</v>
      </c>
      <c r="K6" s="26"/>
    </row>
    <row r="7" spans="2:11" s="8" customFormat="1" ht="48" customHeight="1" x14ac:dyDescent="0.3">
      <c r="B7" s="43">
        <v>4</v>
      </c>
      <c r="C7" s="3"/>
      <c r="D7" s="9"/>
      <c r="E7" s="5" t="s">
        <v>15</v>
      </c>
      <c r="F7" s="6" t="s">
        <v>0</v>
      </c>
      <c r="G7" s="6">
        <v>6</v>
      </c>
      <c r="H7" s="7">
        <v>0</v>
      </c>
      <c r="I7" s="44">
        <f t="shared" ref="I7:I9" si="1">H7*G7</f>
        <v>0</v>
      </c>
      <c r="K7" s="26"/>
    </row>
    <row r="8" spans="2:11" s="8" customFormat="1" ht="27" customHeight="1" x14ac:dyDescent="0.3">
      <c r="B8" s="43">
        <v>4</v>
      </c>
      <c r="C8" s="3"/>
      <c r="D8" s="9"/>
      <c r="E8" s="5" t="s">
        <v>14</v>
      </c>
      <c r="F8" s="6" t="s">
        <v>0</v>
      </c>
      <c r="G8" s="6">
        <v>6</v>
      </c>
      <c r="H8" s="7">
        <v>0</v>
      </c>
      <c r="I8" s="44">
        <f t="shared" si="1"/>
        <v>0</v>
      </c>
      <c r="K8" s="26"/>
    </row>
    <row r="9" spans="2:11" s="8" customFormat="1" ht="19.2" customHeight="1" x14ac:dyDescent="0.3">
      <c r="B9" s="43">
        <v>5</v>
      </c>
      <c r="C9" s="3"/>
      <c r="D9" s="9"/>
      <c r="E9" s="5" t="s">
        <v>56</v>
      </c>
      <c r="F9" s="6" t="s">
        <v>0</v>
      </c>
      <c r="G9" s="6">
        <v>6</v>
      </c>
      <c r="H9" s="7">
        <v>0</v>
      </c>
      <c r="I9" s="44">
        <f t="shared" si="1"/>
        <v>0</v>
      </c>
      <c r="K9" s="26"/>
    </row>
    <row r="10" spans="2:11" x14ac:dyDescent="0.3">
      <c r="B10" s="45"/>
      <c r="C10" s="2"/>
      <c r="D10" s="2"/>
      <c r="E10" s="2"/>
      <c r="F10" s="2"/>
      <c r="G10" s="2"/>
      <c r="H10" s="2"/>
      <c r="I10" s="42">
        <f>SUM(I11:I38)</f>
        <v>0</v>
      </c>
      <c r="K10" s="26"/>
    </row>
    <row r="11" spans="2:11" s="8" customFormat="1" ht="16.8" customHeight="1" outlineLevel="1" x14ac:dyDescent="0.3">
      <c r="B11" s="43">
        <v>6</v>
      </c>
      <c r="C11" s="3"/>
      <c r="D11" s="4"/>
      <c r="E11" s="5" t="s">
        <v>46</v>
      </c>
      <c r="F11" s="6" t="s">
        <v>0</v>
      </c>
      <c r="G11" s="6">
        <v>2</v>
      </c>
      <c r="H11" s="7">
        <v>0</v>
      </c>
      <c r="I11" s="44">
        <f t="shared" ref="I11:I38" si="2">H11*G11</f>
        <v>0</v>
      </c>
      <c r="J11" s="26"/>
    </row>
    <row r="12" spans="2:11" s="8" customFormat="1" ht="14.4" customHeight="1" outlineLevel="1" x14ac:dyDescent="0.3">
      <c r="B12" s="43">
        <v>7</v>
      </c>
      <c r="C12" s="3"/>
      <c r="D12" s="4"/>
      <c r="E12" s="5" t="s">
        <v>47</v>
      </c>
      <c r="F12" s="6" t="s">
        <v>0</v>
      </c>
      <c r="G12" s="6">
        <v>2</v>
      </c>
      <c r="H12" s="7">
        <v>0</v>
      </c>
      <c r="I12" s="44">
        <f t="shared" si="2"/>
        <v>0</v>
      </c>
      <c r="J12" s="26"/>
    </row>
    <row r="13" spans="2:11" s="8" customFormat="1" ht="15" customHeight="1" outlineLevel="1" x14ac:dyDescent="0.3">
      <c r="B13" s="43">
        <v>8</v>
      </c>
      <c r="C13" s="3"/>
      <c r="D13" s="4"/>
      <c r="E13" s="5" t="s">
        <v>48</v>
      </c>
      <c r="F13" s="6" t="s">
        <v>0</v>
      </c>
      <c r="G13" s="6">
        <v>1</v>
      </c>
      <c r="H13" s="7">
        <v>0</v>
      </c>
      <c r="I13" s="44">
        <f t="shared" si="2"/>
        <v>0</v>
      </c>
      <c r="J13" s="26"/>
    </row>
    <row r="14" spans="2:11" s="8" customFormat="1" ht="15.6" customHeight="1" outlineLevel="1" x14ac:dyDescent="0.3">
      <c r="B14" s="43">
        <v>9</v>
      </c>
      <c r="C14" s="3"/>
      <c r="D14" s="4"/>
      <c r="E14" s="5" t="s">
        <v>49</v>
      </c>
      <c r="F14" s="6" t="s">
        <v>0</v>
      </c>
      <c r="G14" s="6">
        <v>5</v>
      </c>
      <c r="H14" s="7">
        <v>0</v>
      </c>
      <c r="I14" s="44">
        <f t="shared" si="2"/>
        <v>0</v>
      </c>
      <c r="J14" s="26"/>
    </row>
    <row r="15" spans="2:11" s="8" customFormat="1" ht="15.6" customHeight="1" outlineLevel="1" x14ac:dyDescent="0.3">
      <c r="B15" s="43">
        <v>10</v>
      </c>
      <c r="C15" s="3"/>
      <c r="D15" s="4"/>
      <c r="E15" s="5" t="s">
        <v>35</v>
      </c>
      <c r="F15" s="6" t="s">
        <v>0</v>
      </c>
      <c r="G15" s="6">
        <v>6</v>
      </c>
      <c r="H15" s="7">
        <v>0</v>
      </c>
      <c r="I15" s="44">
        <f t="shared" si="2"/>
        <v>0</v>
      </c>
      <c r="J15" s="26"/>
    </row>
    <row r="16" spans="2:11" s="8" customFormat="1" ht="27.6" customHeight="1" outlineLevel="1" x14ac:dyDescent="0.3">
      <c r="B16" s="43">
        <v>11</v>
      </c>
      <c r="C16" s="3"/>
      <c r="D16" s="4"/>
      <c r="E16" s="5" t="s">
        <v>16</v>
      </c>
      <c r="F16" s="6" t="s">
        <v>0</v>
      </c>
      <c r="G16" s="6">
        <v>10</v>
      </c>
      <c r="H16" s="7">
        <v>0</v>
      </c>
      <c r="I16" s="44">
        <f t="shared" si="2"/>
        <v>0</v>
      </c>
      <c r="J16" s="26"/>
    </row>
    <row r="17" spans="2:10" ht="17.399999999999999" customHeight="1" outlineLevel="1" x14ac:dyDescent="0.3">
      <c r="B17" s="43">
        <v>12</v>
      </c>
      <c r="C17" s="3"/>
      <c r="D17" s="4"/>
      <c r="E17" s="5" t="s">
        <v>36</v>
      </c>
      <c r="F17" s="6" t="s">
        <v>0</v>
      </c>
      <c r="G17" s="6">
        <v>6</v>
      </c>
      <c r="H17" s="7">
        <v>0</v>
      </c>
      <c r="I17" s="44">
        <f t="shared" si="2"/>
        <v>0</v>
      </c>
      <c r="J17" s="26"/>
    </row>
    <row r="18" spans="2:10" s="8" customFormat="1" ht="13.2" customHeight="1" x14ac:dyDescent="0.3">
      <c r="B18" s="43">
        <v>13</v>
      </c>
      <c r="C18" s="3"/>
      <c r="D18" s="4"/>
      <c r="E18" s="5" t="s">
        <v>20</v>
      </c>
      <c r="F18" s="6" t="s">
        <v>0</v>
      </c>
      <c r="G18" s="6">
        <v>1</v>
      </c>
      <c r="H18" s="7">
        <v>0</v>
      </c>
      <c r="I18" s="44">
        <f t="shared" si="2"/>
        <v>0</v>
      </c>
      <c r="J18" s="26"/>
    </row>
    <row r="19" spans="2:10" s="8" customFormat="1" ht="13.8" customHeight="1" x14ac:dyDescent="0.3">
      <c r="B19" s="43">
        <v>14</v>
      </c>
      <c r="C19" s="4"/>
      <c r="D19" s="4"/>
      <c r="E19" s="9" t="s">
        <v>17</v>
      </c>
      <c r="F19" s="11" t="s">
        <v>0</v>
      </c>
      <c r="G19" s="11">
        <v>1</v>
      </c>
      <c r="H19" s="10">
        <v>0</v>
      </c>
      <c r="I19" s="46">
        <f t="shared" si="2"/>
        <v>0</v>
      </c>
      <c r="J19" s="26"/>
    </row>
    <row r="20" spans="2:10" s="8" customFormat="1" ht="12.6" customHeight="1" x14ac:dyDescent="0.3">
      <c r="B20" s="43">
        <v>15</v>
      </c>
      <c r="C20" s="3"/>
      <c r="D20" s="4"/>
      <c r="E20" s="5" t="s">
        <v>28</v>
      </c>
      <c r="F20" s="6" t="s">
        <v>0</v>
      </c>
      <c r="G20" s="6">
        <v>2</v>
      </c>
      <c r="H20" s="7">
        <v>0</v>
      </c>
      <c r="I20" s="44">
        <f t="shared" si="2"/>
        <v>0</v>
      </c>
      <c r="J20" s="26"/>
    </row>
    <row r="21" spans="2:10" s="8" customFormat="1" ht="14.4" customHeight="1" x14ac:dyDescent="0.3">
      <c r="B21" s="43">
        <v>16</v>
      </c>
      <c r="C21" s="3"/>
      <c r="D21" s="4"/>
      <c r="E21" s="5" t="s">
        <v>18</v>
      </c>
      <c r="F21" s="6" t="s">
        <v>0</v>
      </c>
      <c r="G21" s="6">
        <v>10</v>
      </c>
      <c r="H21" s="7">
        <v>0</v>
      </c>
      <c r="I21" s="44">
        <f t="shared" si="2"/>
        <v>0</v>
      </c>
      <c r="J21" s="26"/>
    </row>
    <row r="22" spans="2:10" s="8" customFormat="1" ht="15.6" customHeight="1" x14ac:dyDescent="0.3">
      <c r="B22" s="43">
        <v>17</v>
      </c>
      <c r="C22" s="3"/>
      <c r="D22" s="9"/>
      <c r="E22" s="5" t="s">
        <v>29</v>
      </c>
      <c r="F22" s="6" t="s">
        <v>0</v>
      </c>
      <c r="G22" s="6">
        <v>1</v>
      </c>
      <c r="H22" s="7">
        <v>0</v>
      </c>
      <c r="I22" s="44">
        <f t="shared" si="2"/>
        <v>0</v>
      </c>
      <c r="J22" s="26"/>
    </row>
    <row r="23" spans="2:10" ht="15.6" customHeight="1" outlineLevel="1" x14ac:dyDescent="0.3">
      <c r="B23" s="43">
        <v>18</v>
      </c>
      <c r="C23" s="3"/>
      <c r="D23" s="4"/>
      <c r="E23" s="5" t="s">
        <v>42</v>
      </c>
      <c r="F23" s="6" t="s">
        <v>3</v>
      </c>
      <c r="G23" s="6">
        <v>1</v>
      </c>
      <c r="H23" s="7">
        <v>0</v>
      </c>
      <c r="I23" s="44">
        <f t="shared" si="2"/>
        <v>0</v>
      </c>
      <c r="J23" s="26"/>
    </row>
    <row r="24" spans="2:10" s="8" customFormat="1" ht="31.8" customHeight="1" x14ac:dyDescent="0.3">
      <c r="B24" s="43">
        <v>19</v>
      </c>
      <c r="C24" s="3"/>
      <c r="D24" s="4"/>
      <c r="E24" s="5" t="s">
        <v>43</v>
      </c>
      <c r="F24" s="6" t="s">
        <v>0</v>
      </c>
      <c r="G24" s="6">
        <v>17</v>
      </c>
      <c r="H24" s="7">
        <v>0</v>
      </c>
      <c r="I24" s="44">
        <f t="shared" si="2"/>
        <v>0</v>
      </c>
      <c r="J24" s="26"/>
    </row>
    <row r="25" spans="2:10" s="8" customFormat="1" ht="28.2" customHeight="1" x14ac:dyDescent="0.3">
      <c r="B25" s="43">
        <v>20</v>
      </c>
      <c r="C25" s="3"/>
      <c r="D25" s="4"/>
      <c r="E25" s="5" t="s">
        <v>50</v>
      </c>
      <c r="F25" s="6" t="s">
        <v>2</v>
      </c>
      <c r="G25" s="6">
        <v>110</v>
      </c>
      <c r="H25" s="7">
        <v>0</v>
      </c>
      <c r="I25" s="44">
        <f t="shared" si="2"/>
        <v>0</v>
      </c>
      <c r="J25" s="26"/>
    </row>
    <row r="26" spans="2:10" s="8" customFormat="1" ht="17.399999999999999" customHeight="1" x14ac:dyDescent="0.3">
      <c r="B26" s="43">
        <v>21</v>
      </c>
      <c r="C26" s="3"/>
      <c r="D26" s="4"/>
      <c r="E26" s="5" t="s">
        <v>51</v>
      </c>
      <c r="F26" s="6" t="s">
        <v>3</v>
      </c>
      <c r="G26" s="6">
        <v>1</v>
      </c>
      <c r="H26" s="7">
        <v>0</v>
      </c>
      <c r="I26" s="44">
        <f t="shared" si="2"/>
        <v>0</v>
      </c>
      <c r="J26" s="26"/>
    </row>
    <row r="27" spans="2:10" s="8" customFormat="1" ht="15.6" customHeight="1" x14ac:dyDescent="0.3">
      <c r="B27" s="43">
        <v>22</v>
      </c>
      <c r="C27" s="3"/>
      <c r="D27" s="4"/>
      <c r="E27" s="5" t="s">
        <v>52</v>
      </c>
      <c r="F27" s="6" t="s">
        <v>3</v>
      </c>
      <c r="G27" s="6">
        <v>1</v>
      </c>
      <c r="H27" s="7">
        <v>0</v>
      </c>
      <c r="I27" s="44">
        <f t="shared" si="2"/>
        <v>0</v>
      </c>
      <c r="J27" s="26"/>
    </row>
    <row r="28" spans="2:10" s="8" customFormat="1" ht="13.2" customHeight="1" x14ac:dyDescent="0.3">
      <c r="B28" s="43">
        <v>23</v>
      </c>
      <c r="C28" s="3"/>
      <c r="D28" s="4"/>
      <c r="E28" s="5" t="s">
        <v>19</v>
      </c>
      <c r="F28" s="6" t="s">
        <v>0</v>
      </c>
      <c r="G28" s="6">
        <v>6</v>
      </c>
      <c r="H28" s="7">
        <v>0</v>
      </c>
      <c r="I28" s="44">
        <f t="shared" si="2"/>
        <v>0</v>
      </c>
      <c r="J28" s="26"/>
    </row>
    <row r="29" spans="2:10" s="8" customFormat="1" ht="18" customHeight="1" x14ac:dyDescent="0.3">
      <c r="B29" s="43">
        <v>24</v>
      </c>
      <c r="C29" s="3"/>
      <c r="D29" s="4"/>
      <c r="E29" s="5" t="s">
        <v>53</v>
      </c>
      <c r="F29" s="6" t="s">
        <v>2</v>
      </c>
      <c r="G29" s="6">
        <v>42</v>
      </c>
      <c r="H29" s="7">
        <v>0</v>
      </c>
      <c r="I29" s="44">
        <f t="shared" si="2"/>
        <v>0</v>
      </c>
      <c r="J29" s="26"/>
    </row>
    <row r="30" spans="2:10" s="8" customFormat="1" ht="16.8" customHeight="1" x14ac:dyDescent="0.3">
      <c r="B30" s="43">
        <v>25</v>
      </c>
      <c r="C30" s="3"/>
      <c r="D30" s="4"/>
      <c r="E30" s="5" t="s">
        <v>54</v>
      </c>
      <c r="F30" s="6" t="s">
        <v>3</v>
      </c>
      <c r="G30" s="6">
        <v>1</v>
      </c>
      <c r="H30" s="7">
        <v>0</v>
      </c>
      <c r="I30" s="44">
        <f t="shared" si="2"/>
        <v>0</v>
      </c>
      <c r="J30" s="26"/>
    </row>
    <row r="31" spans="2:10" s="8" customFormat="1" ht="14.4" customHeight="1" x14ac:dyDescent="0.3">
      <c r="B31" s="43">
        <v>26</v>
      </c>
      <c r="C31" s="3"/>
      <c r="D31" s="4"/>
      <c r="E31" s="5" t="s">
        <v>55</v>
      </c>
      <c r="F31" s="6" t="s">
        <v>2</v>
      </c>
      <c r="G31" s="6">
        <v>42</v>
      </c>
      <c r="H31" s="7">
        <v>0</v>
      </c>
      <c r="I31" s="44">
        <f t="shared" si="2"/>
        <v>0</v>
      </c>
      <c r="J31" s="26"/>
    </row>
    <row r="32" spans="2:10" s="8" customFormat="1" ht="16.8" customHeight="1" x14ac:dyDescent="0.3">
      <c r="B32" s="43">
        <v>27</v>
      </c>
      <c r="C32" s="3"/>
      <c r="D32" s="4"/>
      <c r="E32" s="5" t="s">
        <v>34</v>
      </c>
      <c r="F32" s="6" t="s">
        <v>3</v>
      </c>
      <c r="G32" s="6">
        <v>1</v>
      </c>
      <c r="H32" s="7">
        <v>0</v>
      </c>
      <c r="I32" s="44">
        <f t="shared" si="2"/>
        <v>0</v>
      </c>
      <c r="J32" s="26"/>
    </row>
    <row r="33" spans="2:10" s="8" customFormat="1" ht="15.6" customHeight="1" x14ac:dyDescent="0.3">
      <c r="B33" s="43">
        <v>26</v>
      </c>
      <c r="C33" s="3"/>
      <c r="D33" s="4"/>
      <c r="E33" s="5" t="s">
        <v>33</v>
      </c>
      <c r="F33" s="6" t="s">
        <v>3</v>
      </c>
      <c r="G33" s="6">
        <v>1</v>
      </c>
      <c r="H33" s="7">
        <v>0</v>
      </c>
      <c r="I33" s="44">
        <f t="shared" si="2"/>
        <v>0</v>
      </c>
      <c r="J33" s="26"/>
    </row>
    <row r="34" spans="2:10" s="8" customFormat="1" ht="16.2" customHeight="1" x14ac:dyDescent="0.3">
      <c r="B34" s="43">
        <v>27</v>
      </c>
      <c r="C34" s="3"/>
      <c r="D34" s="4"/>
      <c r="E34" s="5" t="s">
        <v>11</v>
      </c>
      <c r="F34" s="6" t="s">
        <v>2</v>
      </c>
      <c r="G34" s="6">
        <v>35</v>
      </c>
      <c r="H34" s="7">
        <v>0</v>
      </c>
      <c r="I34" s="44">
        <f t="shared" si="2"/>
        <v>0</v>
      </c>
      <c r="J34" s="26"/>
    </row>
    <row r="35" spans="2:10" s="8" customFormat="1" ht="16.2" customHeight="1" x14ac:dyDescent="0.3">
      <c r="B35" s="43">
        <v>28</v>
      </c>
      <c r="C35" s="3"/>
      <c r="D35" s="4"/>
      <c r="E35" s="5" t="s">
        <v>27</v>
      </c>
      <c r="F35" s="6" t="s">
        <v>2</v>
      </c>
      <c r="G35" s="6">
        <v>600</v>
      </c>
      <c r="H35" s="7">
        <v>0</v>
      </c>
      <c r="I35" s="44">
        <f t="shared" si="2"/>
        <v>0</v>
      </c>
      <c r="J35" s="26"/>
    </row>
    <row r="36" spans="2:10" s="8" customFormat="1" ht="15" customHeight="1" x14ac:dyDescent="0.3">
      <c r="B36" s="43">
        <v>29</v>
      </c>
      <c r="C36" s="4"/>
      <c r="D36" s="4"/>
      <c r="E36" s="5" t="s">
        <v>30</v>
      </c>
      <c r="F36" s="6" t="s">
        <v>2</v>
      </c>
      <c r="G36" s="6">
        <v>250</v>
      </c>
      <c r="H36" s="7">
        <v>0</v>
      </c>
      <c r="I36" s="44">
        <f t="shared" si="2"/>
        <v>0</v>
      </c>
      <c r="J36" s="26"/>
    </row>
    <row r="37" spans="2:10" s="8" customFormat="1" ht="13.8" customHeight="1" x14ac:dyDescent="0.3">
      <c r="B37" s="43">
        <v>30</v>
      </c>
      <c r="C37" s="3"/>
      <c r="D37" s="4"/>
      <c r="E37" s="5" t="s">
        <v>31</v>
      </c>
      <c r="F37" s="6" t="s">
        <v>2</v>
      </c>
      <c r="G37" s="6">
        <v>130</v>
      </c>
      <c r="H37" s="7">
        <v>0</v>
      </c>
      <c r="I37" s="44">
        <f t="shared" si="2"/>
        <v>0</v>
      </c>
      <c r="J37" s="26"/>
    </row>
    <row r="38" spans="2:10" s="8" customFormat="1" ht="28.2" customHeight="1" x14ac:dyDescent="0.3">
      <c r="B38" s="43">
        <v>31</v>
      </c>
      <c r="C38" s="3"/>
      <c r="D38" s="9"/>
      <c r="E38" s="5" t="s">
        <v>32</v>
      </c>
      <c r="F38" s="6" t="s">
        <v>2</v>
      </c>
      <c r="G38" s="6">
        <v>250</v>
      </c>
      <c r="H38" s="7">
        <v>0</v>
      </c>
      <c r="I38" s="44">
        <f t="shared" si="2"/>
        <v>0</v>
      </c>
      <c r="J38" s="26"/>
    </row>
    <row r="39" spans="2:10" x14ac:dyDescent="0.3">
      <c r="B39" s="45"/>
      <c r="C39" s="2"/>
      <c r="D39" s="2"/>
      <c r="E39" s="2"/>
      <c r="F39" s="2"/>
      <c r="G39" s="2"/>
      <c r="H39" s="2"/>
      <c r="I39" s="42">
        <f>SUM(I40:I45)</f>
        <v>0</v>
      </c>
    </row>
    <row r="40" spans="2:10" ht="31.8" customHeight="1" outlineLevel="1" x14ac:dyDescent="0.3">
      <c r="B40" s="43">
        <v>32</v>
      </c>
      <c r="C40" s="27"/>
      <c r="D40" s="28"/>
      <c r="E40" s="12" t="s">
        <v>44</v>
      </c>
      <c r="F40" s="6" t="s">
        <v>3</v>
      </c>
      <c r="G40" s="6">
        <v>1</v>
      </c>
      <c r="H40" s="13">
        <v>0</v>
      </c>
      <c r="I40" s="47">
        <f t="shared" ref="I40:I45" si="3">H40*G40</f>
        <v>0</v>
      </c>
    </row>
    <row r="41" spans="2:10" ht="18.600000000000001" customHeight="1" outlineLevel="1" x14ac:dyDescent="0.3">
      <c r="B41" s="43">
        <v>33</v>
      </c>
      <c r="C41" s="27"/>
      <c r="D41" s="28"/>
      <c r="E41" s="12" t="s">
        <v>40</v>
      </c>
      <c r="F41" s="6" t="s">
        <v>3</v>
      </c>
      <c r="G41" s="6">
        <v>1</v>
      </c>
      <c r="H41" s="13">
        <v>0</v>
      </c>
      <c r="I41" s="47">
        <f t="shared" ref="I41" si="4">H41*G41</f>
        <v>0</v>
      </c>
    </row>
    <row r="42" spans="2:10" ht="16.2" customHeight="1" outlineLevel="1" x14ac:dyDescent="0.3">
      <c r="B42" s="43">
        <v>34</v>
      </c>
      <c r="C42" s="27"/>
      <c r="D42" s="28"/>
      <c r="E42" s="12" t="s">
        <v>38</v>
      </c>
      <c r="F42" s="6" t="s">
        <v>3</v>
      </c>
      <c r="G42" s="6">
        <v>1</v>
      </c>
      <c r="H42" s="13">
        <v>0</v>
      </c>
      <c r="I42" s="47">
        <f t="shared" si="3"/>
        <v>0</v>
      </c>
    </row>
    <row r="43" spans="2:10" ht="15" customHeight="1" outlineLevel="1" x14ac:dyDescent="0.3">
      <c r="B43" s="43">
        <v>35</v>
      </c>
      <c r="C43" s="27"/>
      <c r="D43" s="28"/>
      <c r="E43" s="12" t="s">
        <v>41</v>
      </c>
      <c r="F43" s="6" t="s">
        <v>3</v>
      </c>
      <c r="G43" s="6">
        <v>1</v>
      </c>
      <c r="H43" s="13">
        <v>0</v>
      </c>
      <c r="I43" s="47">
        <f t="shared" si="3"/>
        <v>0</v>
      </c>
    </row>
    <row r="44" spans="2:10" ht="16.2" customHeight="1" outlineLevel="1" x14ac:dyDescent="0.3">
      <c r="B44" s="43">
        <v>36</v>
      </c>
      <c r="C44" s="3"/>
      <c r="D44" s="4"/>
      <c r="E44" s="5" t="s">
        <v>37</v>
      </c>
      <c r="F44" s="6" t="s">
        <v>3</v>
      </c>
      <c r="G44" s="6">
        <v>1</v>
      </c>
      <c r="H44" s="7">
        <v>0</v>
      </c>
      <c r="I44" s="44">
        <f t="shared" si="3"/>
        <v>0</v>
      </c>
    </row>
    <row r="45" spans="2:10" ht="15.6" customHeight="1" outlineLevel="1" thickBot="1" x14ac:dyDescent="0.35">
      <c r="B45" s="20">
        <v>37</v>
      </c>
      <c r="C45" s="48"/>
      <c r="D45" s="49"/>
      <c r="E45" s="21" t="s">
        <v>39</v>
      </c>
      <c r="F45" s="22" t="s">
        <v>3</v>
      </c>
      <c r="G45" s="22">
        <v>1</v>
      </c>
      <c r="H45" s="23">
        <v>0</v>
      </c>
      <c r="I45" s="50">
        <f t="shared" si="3"/>
        <v>0</v>
      </c>
    </row>
    <row r="46" spans="2:10" ht="15.6" customHeight="1" outlineLevel="1" thickBot="1" x14ac:dyDescent="0.35">
      <c r="B46" s="33"/>
      <c r="C46" s="34"/>
      <c r="D46" s="35"/>
      <c r="E46" s="36"/>
      <c r="F46" s="37"/>
      <c r="G46" s="37"/>
      <c r="H46" s="38"/>
      <c r="I46" s="38"/>
    </row>
    <row r="47" spans="2:10" ht="15.6" customHeight="1" outlineLevel="1" x14ac:dyDescent="0.3">
      <c r="B47" s="33"/>
      <c r="C47" s="34"/>
      <c r="D47" s="35"/>
      <c r="E47" s="15" t="s">
        <v>7</v>
      </c>
      <c r="F47" s="16"/>
      <c r="G47" s="51"/>
      <c r="H47" s="17"/>
      <c r="I47" s="53"/>
    </row>
    <row r="48" spans="2:10" ht="15.6" customHeight="1" outlineLevel="1" x14ac:dyDescent="0.3">
      <c r="B48" s="33"/>
      <c r="C48" s="34"/>
      <c r="D48" s="35"/>
      <c r="E48" s="18" t="s">
        <v>8</v>
      </c>
      <c r="F48" s="14"/>
      <c r="G48" s="52"/>
      <c r="H48" s="19"/>
      <c r="I48" s="54">
        <f>I4</f>
        <v>0</v>
      </c>
    </row>
    <row r="49" spans="2:9" ht="15.6" customHeight="1" outlineLevel="1" x14ac:dyDescent="0.3">
      <c r="B49" s="33"/>
      <c r="C49" s="34"/>
      <c r="D49" s="35"/>
      <c r="E49" s="18" t="s">
        <v>6</v>
      </c>
      <c r="F49" s="14"/>
      <c r="G49" s="52"/>
      <c r="H49" s="19"/>
      <c r="I49" s="54">
        <f>I10</f>
        <v>0</v>
      </c>
    </row>
    <row r="50" spans="2:9" ht="15.6" customHeight="1" outlineLevel="1" thickBot="1" x14ac:dyDescent="0.35">
      <c r="B50" s="33"/>
      <c r="C50" s="34"/>
      <c r="D50" s="35"/>
      <c r="E50" s="18" t="s">
        <v>1</v>
      </c>
      <c r="F50" s="14"/>
      <c r="G50" s="52"/>
      <c r="H50" s="19"/>
      <c r="I50" s="54">
        <f>I39</f>
        <v>0</v>
      </c>
    </row>
    <row r="51" spans="2:9" ht="14.4" customHeight="1" outlineLevel="1" x14ac:dyDescent="0.3">
      <c r="B51" s="33"/>
      <c r="C51" s="62"/>
      <c r="D51" s="62"/>
      <c r="E51" s="64" t="s">
        <v>4</v>
      </c>
      <c r="F51" s="65"/>
      <c r="G51" s="66"/>
      <c r="H51" s="58"/>
      <c r="I51" s="55">
        <f>I50+I49+I48</f>
        <v>0</v>
      </c>
    </row>
    <row r="52" spans="2:9" ht="15.6" customHeight="1" outlineLevel="1" x14ac:dyDescent="0.3">
      <c r="B52" s="33"/>
      <c r="C52" s="63"/>
      <c r="D52" s="63"/>
      <c r="E52" s="67" t="s">
        <v>10</v>
      </c>
      <c r="F52" s="68"/>
      <c r="G52" s="69"/>
      <c r="H52" s="59"/>
      <c r="I52" s="56">
        <f>0.21*I51</f>
        <v>0</v>
      </c>
    </row>
    <row r="53" spans="2:9" ht="15" customHeight="1" outlineLevel="1" thickBot="1" x14ac:dyDescent="0.35">
      <c r="B53" s="33"/>
      <c r="C53" s="62"/>
      <c r="D53" s="62"/>
      <c r="E53" s="70" t="s">
        <v>9</v>
      </c>
      <c r="F53" s="71"/>
      <c r="G53" s="72"/>
      <c r="H53" s="60"/>
      <c r="I53" s="57">
        <f>I52+I51</f>
        <v>0</v>
      </c>
    </row>
    <row r="55" spans="2:9" ht="24.9" customHeight="1" x14ac:dyDescent="0.3"/>
    <row r="56" spans="2:9" ht="24.9" customHeight="1" x14ac:dyDescent="0.3"/>
    <row r="57" spans="2:9" ht="24.9" customHeight="1" x14ac:dyDescent="0.3"/>
    <row r="58" spans="2:9" ht="24.9" customHeight="1" x14ac:dyDescent="0.3"/>
    <row r="59" spans="2:9" ht="24.9" customHeight="1" x14ac:dyDescent="0.3"/>
    <row r="60" spans="2:9" ht="24.9" customHeight="1" x14ac:dyDescent="0.3"/>
    <row r="61" spans="2:9" ht="24.9" customHeight="1" x14ac:dyDescent="0.3"/>
    <row r="62" spans="2:9" ht="24.9" customHeight="1" x14ac:dyDescent="0.3"/>
    <row r="63" spans="2:9" ht="15" customHeight="1" x14ac:dyDescent="0.3"/>
    <row r="64" spans="2:9" ht="24.9" customHeight="1" x14ac:dyDescent="0.3"/>
    <row r="65" ht="18" customHeight="1" x14ac:dyDescent="0.3"/>
    <row r="66" ht="24.9" customHeight="1" x14ac:dyDescent="0.3"/>
    <row r="67" ht="24.9" customHeight="1" x14ac:dyDescent="0.3"/>
  </sheetData>
  <sheetProtection algorithmName="SHA-512" hashValue="+R6i6ihrJkgWT3haf/WvjX8+rO+cyozubxJtF7DU97gDxUQbdC+r7FcwbG9jCTYwocTefREJc5jPZfG8giZjwQ==" saltValue="PN9K2Vh1ypxITo1EiRR4MA==" spinCount="100000" sheet="1" objects="1" scenarios="1"/>
  <mergeCells count="7">
    <mergeCell ref="C3:G3"/>
    <mergeCell ref="C51:D51"/>
    <mergeCell ref="C52:D52"/>
    <mergeCell ref="C53:D53"/>
    <mergeCell ref="E51:G51"/>
    <mergeCell ref="E52:G52"/>
    <mergeCell ref="E53:G53"/>
  </mergeCells>
  <pageMargins left="0.11811023622047245" right="0.11811023622047245" top="0.78740157480314965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revize 26.11.2020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Petran</dc:creator>
  <cp:lastModifiedBy>Jaroslav Petran</cp:lastModifiedBy>
  <cp:lastPrinted>2020-11-26T09:44:57Z</cp:lastPrinted>
  <dcterms:created xsi:type="dcterms:W3CDTF">2016-07-01T11:27:08Z</dcterms:created>
  <dcterms:modified xsi:type="dcterms:W3CDTF">2020-11-26T13:11:22Z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